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\Költségvetés módosítások\2019 sorszámozott\Kiküldésre kész\"/>
    </mc:Choice>
  </mc:AlternateContent>
  <xr:revisionPtr revIDLastSave="0" documentId="13_ncr:1_{74B8AE37-F939-4C1B-A1CE-17953E921606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1. számú " sheetId="5" r:id="rId1"/>
    <sheet name="2.sz Bevételek" sheetId="7" r:id="rId2"/>
    <sheet name="3.sz Kiadások" sheetId="6" r:id="rId3"/>
    <sheet name="4.sz. Műk és felh. ei.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8" l="1"/>
  <c r="B15" i="8"/>
  <c r="C17" i="5" l="1"/>
  <c r="C19" i="5" s="1"/>
  <c r="F23" i="8"/>
  <c r="E23" i="8"/>
  <c r="C23" i="8"/>
  <c r="B23" i="8"/>
  <c r="F15" i="8"/>
  <c r="E15" i="8"/>
  <c r="D92" i="7"/>
  <c r="C92" i="7"/>
  <c r="D81" i="7"/>
  <c r="C81" i="7"/>
  <c r="D76" i="7"/>
  <c r="C76" i="7"/>
  <c r="D71" i="7"/>
  <c r="C71" i="7"/>
  <c r="D66" i="7"/>
  <c r="C66" i="7"/>
  <c r="D62" i="7"/>
  <c r="C62" i="7"/>
  <c r="D58" i="7"/>
  <c r="C58" i="7"/>
  <c r="D52" i="7"/>
  <c r="C52" i="7"/>
  <c r="D39" i="7"/>
  <c r="C39" i="7"/>
  <c r="C41" i="7" s="1"/>
  <c r="D30" i="7"/>
  <c r="C30" i="7"/>
  <c r="D27" i="7"/>
  <c r="C27" i="7"/>
  <c r="D15" i="7"/>
  <c r="D21" i="7" s="1"/>
  <c r="C15" i="7"/>
  <c r="C21" i="7" s="1"/>
  <c r="D122" i="6"/>
  <c r="C122" i="6"/>
  <c r="D98" i="6"/>
  <c r="C98" i="6"/>
  <c r="D89" i="6"/>
  <c r="C89" i="6"/>
  <c r="D84" i="6"/>
  <c r="C84" i="6"/>
  <c r="D76" i="6"/>
  <c r="C76" i="6"/>
  <c r="D62" i="6"/>
  <c r="C62" i="6"/>
  <c r="D52" i="6"/>
  <c r="C52" i="6"/>
  <c r="D46" i="6"/>
  <c r="C46" i="6"/>
  <c r="D43" i="6"/>
  <c r="C43" i="6"/>
  <c r="D35" i="6"/>
  <c r="C35" i="6"/>
  <c r="D32" i="6"/>
  <c r="C32" i="6"/>
  <c r="D26" i="6"/>
  <c r="C26" i="6"/>
  <c r="D22" i="6"/>
  <c r="C22" i="6"/>
  <c r="D27" i="5"/>
  <c r="D29" i="5" s="1"/>
  <c r="C27" i="5"/>
  <c r="C29" i="5" s="1"/>
  <c r="D17" i="5"/>
  <c r="D19" i="5" s="1"/>
  <c r="D41" i="7" l="1"/>
  <c r="D67" i="7" s="1"/>
  <c r="E25" i="8"/>
  <c r="B25" i="8"/>
  <c r="C53" i="6"/>
  <c r="D53" i="6"/>
  <c r="D87" i="7"/>
  <c r="D94" i="7" s="1"/>
  <c r="C67" i="7"/>
  <c r="C87" i="7"/>
  <c r="C94" i="7" s="1"/>
  <c r="F25" i="8"/>
  <c r="C25" i="8"/>
  <c r="C27" i="6"/>
  <c r="D27" i="6"/>
  <c r="C99" i="6" l="1"/>
  <c r="C123" i="6" s="1"/>
  <c r="D95" i="7"/>
  <c r="C95" i="7"/>
  <c r="D99" i="6"/>
  <c r="D123" i="6" s="1"/>
</calcChain>
</file>

<file path=xl/sharedStrings.xml><?xml version="1.0" encoding="utf-8"?>
<sst xmlns="http://schemas.openxmlformats.org/spreadsheetml/2006/main" count="504" uniqueCount="435">
  <si>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</si>
  <si>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</si>
  <si>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</si>
  <si>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</si>
  <si>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</si>
  <si>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</si>
  <si>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</si>
  <si>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</si>
  <si>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</si>
  <si>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</si>
  <si>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</si>
  <si>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</si>
  <si>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</si>
  <si>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</si>
  <si>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</si>
  <si>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</si>
  <si>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</si>
  <si>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</si>
  <si>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</si>
  <si>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</si>
  <si>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</si>
  <si>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Az egységes rovatrend szerinti kiemelet kiadási és bevételi jogcímek (Ft)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</si>
  <si>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</si>
  <si>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</si>
  <si>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</si>
  <si>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</si>
  <si>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</si>
  <si>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</si>
  <si>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</si>
  <si>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</si>
  <si>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</si>
  <si>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</si>
  <si>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</si>
  <si>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</si>
  <si>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</si>
  <si>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</si>
  <si>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</si>
  <si>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</si>
  <si>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</si>
  <si>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</si>
  <si>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</si>
  <si>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Kiadások (Ft)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</si>
  <si>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</si>
  <si>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</si>
  <si>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</si>
  <si>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</si>
  <si>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</si>
  <si>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</si>
  <si>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</si>
  <si>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</si>
  <si>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</si>
  <si>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</si>
  <si>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</si>
  <si>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</si>
  <si>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</si>
  <si>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</si>
  <si>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</si>
  <si>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</si>
  <si>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</si>
  <si>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</si>
  <si>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</si>
  <si>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</si>
  <si>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</si>
  <si>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</si>
  <si>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</si>
  <si>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</si>
  <si>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</si>
  <si>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</si>
  <si>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</si>
  <si>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</si>
  <si>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</si>
  <si>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</si>
  <si>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</si>
  <si>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</si>
  <si>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</si>
  <si>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</si>
  <si>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</si>
  <si>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</si>
  <si>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</si>
  <si>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</si>
  <si>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</si>
  <si>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</si>
  <si>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</si>
  <si>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</si>
  <si>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</si>
  <si>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</si>
  <si>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</si>
  <si>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</si>
  <si>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</si>
  <si>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</si>
  <si>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</si>
  <si>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</si>
  <si>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</si>
  <si>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</si>
  <si>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</si>
  <si>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</si>
  <si>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</si>
  <si>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</si>
  <si>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</si>
  <si>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</si>
  <si>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</si>
  <si>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</si>
  <si>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</si>
  <si>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</si>
  <si>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</si>
  <si>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</si>
  <si>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</si>
  <si>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</si>
  <si>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</si>
  <si>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</si>
  <si>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</si>
  <si>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</si>
  <si>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</si>
  <si>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</si>
  <si>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</si>
  <si>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</si>
  <si>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</si>
  <si>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</si>
  <si>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</si>
  <si>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</si>
  <si>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</si>
  <si>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</si>
  <si>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</si>
  <si>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</si>
  <si>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</si>
  <si>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</si>
  <si>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</si>
  <si>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</si>
  <si>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</si>
  <si>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</si>
  <si>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</si>
  <si>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</si>
  <si>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</si>
  <si>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</si>
  <si>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</si>
  <si>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</si>
  <si>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</si>
  <si>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</si>
  <si>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</si>
  <si>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</si>
  <si>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</si>
  <si>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</si>
  <si>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</si>
  <si>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</si>
  <si>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</si>
  <si>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</si>
  <si>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</si>
  <si>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</si>
  <si>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</si>
  <si>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</si>
  <si>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</si>
  <si>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</si>
  <si>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</si>
  <si>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</si>
  <si>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</si>
  <si>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</si>
  <si>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</si>
  <si>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</si>
  <si>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</si>
  <si>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</si>
  <si>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</si>
  <si>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</si>
  <si>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</si>
  <si>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</si>
  <si>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</si>
  <si>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</si>
  <si>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</si>
  <si>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</si>
  <si>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</si>
  <si>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</si>
  <si>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</si>
  <si>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</si>
  <si>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</si>
  <si>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</si>
  <si>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</si>
  <si>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</si>
  <si>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</si>
  <si>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</si>
  <si>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</si>
  <si>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</si>
  <si>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</si>
  <si>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</si>
  <si>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</si>
  <si>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</si>
  <si>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</si>
  <si>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</si>
  <si>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</si>
  <si>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</si>
  <si>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</si>
  <si>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</si>
  <si>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</si>
  <si>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</si>
  <si>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</si>
  <si>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</si>
  <si>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</si>
  <si>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</si>
  <si>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</si>
  <si>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</si>
  <si>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</si>
  <si>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</si>
  <si>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</si>
  <si>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</si>
  <si>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</si>
  <si>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</si>
  <si>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</si>
  <si>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</si>
  <si>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</si>
  <si>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</si>
  <si>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</si>
  <si>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</si>
  <si>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</si>
  <si>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</si>
  <si>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</si>
  <si>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</si>
  <si>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</si>
  <si>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</si>
  <si>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</si>
  <si>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</si>
  <si>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</si>
  <si>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</si>
  <si>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</si>
  <si>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</si>
  <si>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</si>
  <si>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</si>
  <si>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</si>
  <si>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</si>
  <si>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</si>
  <si>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</si>
  <si>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</si>
  <si>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</si>
  <si>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</si>
  <si>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</si>
  <si>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</si>
  <si>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</si>
  <si>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</si>
  <si>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</si>
  <si>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</si>
  <si>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</si>
  <si>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</si>
  <si>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</si>
  <si>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</si>
  <si>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</si>
  <si>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</si>
  <si>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</si>
  <si>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</si>
  <si>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</si>
  <si>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</si>
  <si>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</si>
  <si>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</si>
  <si>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</si>
  <si>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Bevételek (Ft)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</si>
  <si>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</si>
  <si>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</si>
  <si>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</si>
  <si>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</si>
  <si>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</si>
  <si>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</si>
  <si>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</si>
  <si>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</si>
  <si>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</si>
  <si>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</si>
  <si>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</si>
  <si>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</si>
  <si>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</si>
  <si>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</si>
  <si>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</si>
  <si>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</si>
  <si>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</si>
  <si>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</si>
  <si>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</si>
  <si>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</si>
  <si>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</si>
  <si>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</si>
  <si>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</si>
  <si>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</si>
  <si>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</si>
  <si>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</si>
  <si>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</si>
  <si>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</si>
  <si>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</si>
  <si>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</si>
  <si>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</si>
  <si>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</si>
  <si>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</si>
  <si>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</si>
  <si>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</si>
  <si>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</si>
  <si>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</si>
  <si>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</si>
  <si>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</si>
  <si>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</si>
  <si>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</si>
  <si>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</si>
  <si>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</si>
  <si>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</si>
  <si>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</si>
  <si>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</si>
  <si>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</si>
  <si>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</si>
  <si>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</si>
  <si>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</si>
  <si>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</si>
  <si>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</si>
  <si>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</si>
  <si>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</si>
  <si>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</si>
  <si>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</si>
  <si>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</si>
  <si>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</si>
  <si>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</si>
  <si>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</si>
  <si>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</si>
  <si>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</si>
  <si>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</si>
  <si>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</si>
  <si>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</si>
  <si>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</si>
  <si>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</si>
  <si>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</si>
  <si>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</si>
  <si>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</si>
  <si>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</si>
  <si>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</si>
  <si>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</si>
  <si>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</si>
  <si>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</si>
  <si>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</si>
  <si>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</si>
  <si>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</si>
  <si>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</si>
  <si>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</si>
  <si>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</si>
  <si>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</si>
  <si>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</si>
  <si>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</si>
  <si>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</si>
  <si>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</si>
  <si>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</si>
  <si>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</si>
  <si>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</si>
  <si>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</si>
  <si>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</si>
  <si>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</si>
  <si>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</si>
  <si>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</si>
  <si>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</si>
  <si>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</si>
  <si>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</si>
  <si>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</si>
  <si>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</si>
  <si>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</si>
  <si>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</si>
  <si>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</si>
  <si>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</si>
  <si>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</si>
  <si>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</si>
  <si>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</si>
  <si>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</si>
  <si>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</si>
  <si>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</si>
  <si>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</si>
  <si>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</si>
  <si>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</si>
  <si>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</si>
  <si>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</si>
  <si>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</si>
  <si>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</si>
  <si>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</si>
  <si>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</si>
  <si>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</si>
  <si>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</si>
  <si>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</si>
  <si>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</si>
  <si>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</si>
  <si>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</si>
  <si>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</si>
  <si>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</si>
  <si>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</si>
  <si>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</si>
  <si>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</si>
  <si>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</si>
  <si>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</si>
  <si>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</si>
  <si>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</si>
  <si>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</si>
  <si>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</si>
  <si>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</si>
  <si>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</si>
  <si>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</si>
  <si>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</si>
  <si>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</si>
  <si>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</si>
  <si>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</si>
  <si>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</si>
  <si>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</si>
  <si>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</si>
  <si>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</si>
  <si>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</si>
  <si>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</si>
  <si>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</si>
  <si>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</si>
  <si>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Működési és felhalmozási célú bevételi és kiadási előirányzatok (Ft)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</si>
  <si>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</si>
  <si>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</si>
  <si>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</si>
  <si>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</si>
  <si>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</si>
  <si>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</si>
  <si>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</si>
  <si>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</si>
  <si>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</si>
  <si>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</si>
  <si>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</si>
  <si>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</si>
  <si>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</si>
  <si>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</si>
  <si>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</si>
  <si>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</si>
  <si>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</si>
  <si>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</si>
  <si>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</si>
  <si>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</si>
  <si>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</si>
  <si>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</si>
  <si>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</si>
  <si>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</si>
  <si>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Ingatlanok felújítása</t>
  </si>
  <si>
    <t>általános forgalmi adó visszatérítése</t>
  </si>
  <si>
    <t>1.számú melléklet</t>
  </si>
  <si>
    <t>4.SZÁMÚ MELLÉKLET</t>
  </si>
  <si>
    <t>3.SZÁMÚ MELLÉKLET</t>
  </si>
  <si>
    <t>2.SZÁMÚ MELLÉKLET</t>
  </si>
  <si>
    <t>2019. ÉVI KÖLTSÉGVETÉS MÓDOSÍTÁS</t>
  </si>
  <si>
    <t>2019. ÉVI ELŐIRÁNYZATOK</t>
  </si>
  <si>
    <t>NAGYCENKI ARANYPATAK ÓVODA ÉS MINI BÖLCSŐDE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</si>
</sst>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3" fontId="4" fillId="2" borderId="8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/>
    </xf>
    <xf numFmtId="3" fontId="5" fillId="2" borderId="14" xfId="0" applyNumberFormat="1" applyFont="1" applyFill="1" applyBorder="1" applyAlignment="1">
      <alignment horizontal="right" vertical="center"/>
    </xf>
    <xf numFmtId="3" fontId="5" fillId="2" borderId="23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/>
    </xf>
    <xf numFmtId="3" fontId="4" fillId="0" borderId="15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3" fontId="4" fillId="0" borderId="11" xfId="0" applyNumberFormat="1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center" vertical="center"/>
    </xf>
    <xf numFmtId="10" fontId="8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10" fontId="7" fillId="0" borderId="0" xfId="0" applyNumberFormat="1" applyFont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7" fillId="2" borderId="20" xfId="0" applyNumberFormat="1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2" borderId="9" xfId="0" applyNumberFormat="1" applyFont="1" applyFill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/>
    </xf>
    <xf numFmtId="3" fontId="7" fillId="3" borderId="9" xfId="0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3" fontId="1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ál" xfId="0" builtinId="0"/>
    <cellStyle name="Normal_KTRSZJ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workbookViewId="0">
      <selection activeCell="A2" sqref="A2"/>
    </sheetView>
  </sheetViews>
  <sheetFormatPr defaultRowHeight="20.100000000000001" customHeight="1" x14ac:dyDescent="0.25"/>
  <cols>
    <col min="1" max="1" width="7.42578125" style="2" bestFit="1" customWidth="1"/>
    <col min="2" max="2" width="52.85546875" style="3" bestFit="1" customWidth="1"/>
    <col min="3" max="3" width="16.5703125" style="41" customWidth="1"/>
    <col min="4" max="4" width="16.28515625" style="41" customWidth="1"/>
    <col min="5" max="5" width="11.28515625" style="39" bestFit="1" customWidth="1"/>
    <col min="6" max="6" width="13.85546875" style="44" customWidth="1"/>
    <col min="7" max="16384" width="9.140625" style="2"/>
  </cols>
  <sheetData>
    <row r="1" spans="1:6" s="1" customFormat="1" ht="20.100000000000001" customHeight="1" x14ac:dyDescent="0.25">
      <c r="A1" s="134" t="s">
        <v>434</v>
      </c>
      <c r="B1" s="135"/>
      <c r="D1" s="123" t="s">
        <v>428</v>
      </c>
      <c r="E1" s="124"/>
    </row>
    <row r="2" spans="1:6" s="1" customFormat="1" ht="20.100000000000001" customHeight="1" x14ac:dyDescent="0.25">
      <c r="A2" s="8"/>
      <c r="B2" s="3"/>
      <c r="C2" s="36"/>
      <c r="D2" s="38"/>
      <c r="E2" s="37"/>
      <c r="F2" s="43"/>
    </row>
    <row r="3" spans="1:6" ht="20.100000000000001" customHeight="1" x14ac:dyDescent="0.25">
      <c r="A3" s="137" t="s">
        <v>432</v>
      </c>
      <c r="B3" s="138"/>
      <c r="C3" s="138"/>
      <c r="D3" s="138"/>
      <c r="E3" s="45"/>
      <c r="F3" s="45"/>
    </row>
    <row r="4" spans="1:6" ht="7.5" customHeight="1" x14ac:dyDescent="0.25">
      <c r="A4" s="9"/>
      <c r="B4" s="23"/>
      <c r="C4" s="40"/>
      <c r="D4" s="40"/>
    </row>
    <row r="5" spans="1:6" s="1" customFormat="1" ht="20.100000000000001" customHeight="1" x14ac:dyDescent="0.25">
      <c r="A5" s="137" t="s">
        <v>21</v>
      </c>
      <c r="B5" s="138"/>
      <c r="C5" s="138"/>
      <c r="D5" s="138"/>
      <c r="E5" s="45"/>
      <c r="F5" s="45"/>
    </row>
    <row r="6" spans="1:6" ht="6" customHeight="1" x14ac:dyDescent="0.25"/>
    <row r="7" spans="1:6" ht="20.100000000000001" customHeight="1" x14ac:dyDescent="0.25">
      <c r="C7" s="136" t="s">
        <v>433</v>
      </c>
      <c r="D7" s="136"/>
      <c r="E7" s="2"/>
      <c r="F7" s="2"/>
    </row>
    <row r="8" spans="1:6" s="25" customFormat="1" ht="18" customHeight="1" thickBot="1" x14ac:dyDescent="0.3">
      <c r="B8" s="26"/>
      <c r="C8" s="47" t="s">
        <v>406</v>
      </c>
      <c r="D8" s="47" t="s">
        <v>407</v>
      </c>
    </row>
    <row r="9" spans="1:6" ht="18" customHeight="1" x14ac:dyDescent="0.25">
      <c r="A9" s="4" t="s">
        <v>0</v>
      </c>
      <c r="B9" s="5" t="s">
        <v>22</v>
      </c>
      <c r="C9" s="48">
        <v>49842916</v>
      </c>
      <c r="D9" s="49">
        <v>61673188</v>
      </c>
      <c r="E9" s="2"/>
      <c r="F9" s="2"/>
    </row>
    <row r="10" spans="1:6" ht="18" customHeight="1" x14ac:dyDescent="0.25">
      <c r="A10" s="6" t="s">
        <v>1</v>
      </c>
      <c r="B10" s="7" t="s">
        <v>23</v>
      </c>
      <c r="C10" s="42">
        <v>10053943</v>
      </c>
      <c r="D10" s="50">
        <v>11123565</v>
      </c>
      <c r="E10" s="2"/>
      <c r="F10" s="2"/>
    </row>
    <row r="11" spans="1:6" ht="18" customHeight="1" x14ac:dyDescent="0.25">
      <c r="A11" s="6" t="s">
        <v>2</v>
      </c>
      <c r="B11" s="7" t="s">
        <v>24</v>
      </c>
      <c r="C11" s="42">
        <v>22273400</v>
      </c>
      <c r="D11" s="50">
        <v>22237326</v>
      </c>
      <c r="E11" s="2"/>
      <c r="F11" s="2"/>
    </row>
    <row r="12" spans="1:6" ht="18" customHeight="1" x14ac:dyDescent="0.25">
      <c r="A12" s="6" t="s">
        <v>3</v>
      </c>
      <c r="B12" s="7" t="s">
        <v>25</v>
      </c>
      <c r="C12" s="42"/>
      <c r="D12" s="50"/>
      <c r="E12" s="2"/>
      <c r="F12" s="2"/>
    </row>
    <row r="13" spans="1:6" ht="18" customHeight="1" x14ac:dyDescent="0.25">
      <c r="A13" s="6" t="s">
        <v>4</v>
      </c>
      <c r="B13" s="7" t="s">
        <v>26</v>
      </c>
      <c r="C13" s="42"/>
      <c r="D13" s="50"/>
      <c r="E13" s="2"/>
      <c r="F13" s="2"/>
    </row>
    <row r="14" spans="1:6" ht="18" customHeight="1" x14ac:dyDescent="0.25">
      <c r="A14" s="6" t="s">
        <v>5</v>
      </c>
      <c r="B14" s="7" t="s">
        <v>27</v>
      </c>
      <c r="C14" s="42">
        <v>5080000</v>
      </c>
      <c r="D14" s="50">
        <v>3582933</v>
      </c>
      <c r="E14" s="2"/>
      <c r="F14" s="2"/>
    </row>
    <row r="15" spans="1:6" ht="18" customHeight="1" x14ac:dyDescent="0.25">
      <c r="A15" s="6" t="s">
        <v>6</v>
      </c>
      <c r="B15" s="7" t="s">
        <v>28</v>
      </c>
      <c r="C15" s="42"/>
      <c r="D15" s="50"/>
      <c r="E15" s="2"/>
      <c r="F15" s="2"/>
    </row>
    <row r="16" spans="1:6" ht="18" customHeight="1" thickBot="1" x14ac:dyDescent="0.3">
      <c r="A16" s="51" t="s">
        <v>7</v>
      </c>
      <c r="B16" s="52" t="s">
        <v>29</v>
      </c>
      <c r="C16" s="53"/>
      <c r="D16" s="54"/>
      <c r="E16" s="2"/>
      <c r="F16" s="2"/>
    </row>
    <row r="17" spans="1:6" ht="18" customHeight="1" thickBot="1" x14ac:dyDescent="0.3">
      <c r="A17" s="55" t="s">
        <v>8</v>
      </c>
      <c r="B17" s="56" t="s">
        <v>30</v>
      </c>
      <c r="C17" s="57">
        <f t="shared" ref="C17:D17" si="0">SUM(C9:C16)</f>
        <v>87250259</v>
      </c>
      <c r="D17" s="58">
        <f t="shared" si="0"/>
        <v>98617012</v>
      </c>
      <c r="E17" s="2"/>
      <c r="F17" s="2"/>
    </row>
    <row r="18" spans="1:6" ht="18" customHeight="1" thickBot="1" x14ac:dyDescent="0.3">
      <c r="A18" s="59" t="s">
        <v>9</v>
      </c>
      <c r="B18" s="60" t="s">
        <v>31</v>
      </c>
      <c r="C18" s="61">
        <v>0</v>
      </c>
      <c r="D18" s="62">
        <v>0</v>
      </c>
      <c r="E18" s="2"/>
      <c r="F18" s="2"/>
    </row>
    <row r="19" spans="1:6" s="24" customFormat="1" ht="24.95" customHeight="1" thickBot="1" x14ac:dyDescent="0.3">
      <c r="A19" s="132" t="s">
        <v>10</v>
      </c>
      <c r="B19" s="133"/>
      <c r="C19" s="63">
        <f>+C17+C18</f>
        <v>87250259</v>
      </c>
      <c r="D19" s="64">
        <f t="shared" ref="D19" si="1">+D17+D18</f>
        <v>98617012</v>
      </c>
    </row>
    <row r="20" spans="1:6" ht="18" customHeight="1" x14ac:dyDescent="0.25">
      <c r="A20" s="4" t="s">
        <v>11</v>
      </c>
      <c r="B20" s="5" t="s">
        <v>32</v>
      </c>
      <c r="C20" s="48">
        <v>0</v>
      </c>
      <c r="D20" s="49"/>
      <c r="E20" s="2"/>
      <c r="F20" s="2"/>
    </row>
    <row r="21" spans="1:6" ht="18" customHeight="1" x14ac:dyDescent="0.25">
      <c r="A21" s="6" t="s">
        <v>12</v>
      </c>
      <c r="B21" s="7" t="s">
        <v>33</v>
      </c>
      <c r="C21" s="42"/>
      <c r="D21" s="50"/>
      <c r="E21" s="2"/>
      <c r="F21" s="2"/>
    </row>
    <row r="22" spans="1:6" ht="18" customHeight="1" x14ac:dyDescent="0.25">
      <c r="A22" s="6" t="s">
        <v>13</v>
      </c>
      <c r="B22" s="7" t="s">
        <v>34</v>
      </c>
      <c r="C22" s="42"/>
      <c r="D22" s="50"/>
      <c r="E22" s="2"/>
      <c r="F22" s="2"/>
    </row>
    <row r="23" spans="1:6" ht="18" customHeight="1" x14ac:dyDescent="0.25">
      <c r="A23" s="6" t="s">
        <v>14</v>
      </c>
      <c r="B23" s="7" t="s">
        <v>35</v>
      </c>
      <c r="C23" s="42">
        <v>13096013</v>
      </c>
      <c r="D23" s="50">
        <v>14160535</v>
      </c>
      <c r="E23" s="2"/>
      <c r="F23" s="2"/>
    </row>
    <row r="24" spans="1:6" ht="18" customHeight="1" x14ac:dyDescent="0.25">
      <c r="A24" s="6" t="s">
        <v>15</v>
      </c>
      <c r="B24" s="7" t="s">
        <v>36</v>
      </c>
      <c r="C24" s="42"/>
      <c r="D24" s="50"/>
      <c r="E24" s="2"/>
      <c r="F24" s="2"/>
    </row>
    <row r="25" spans="1:6" ht="18" customHeight="1" x14ac:dyDescent="0.25">
      <c r="A25" s="6" t="s">
        <v>16</v>
      </c>
      <c r="B25" s="7" t="s">
        <v>37</v>
      </c>
      <c r="C25" s="42"/>
      <c r="D25" s="50"/>
      <c r="E25" s="2"/>
      <c r="F25" s="2"/>
    </row>
    <row r="26" spans="1:6" ht="18" customHeight="1" thickBot="1" x14ac:dyDescent="0.3">
      <c r="A26" s="51" t="s">
        <v>17</v>
      </c>
      <c r="B26" s="52" t="s">
        <v>38</v>
      </c>
      <c r="C26" s="53"/>
      <c r="D26" s="54"/>
      <c r="E26" s="2"/>
      <c r="F26" s="2"/>
    </row>
    <row r="27" spans="1:6" ht="18" customHeight="1" thickBot="1" x14ac:dyDescent="0.3">
      <c r="A27" s="55" t="s">
        <v>18</v>
      </c>
      <c r="B27" s="56" t="s">
        <v>39</v>
      </c>
      <c r="C27" s="57">
        <f>SUM(C20:C26)</f>
        <v>13096013</v>
      </c>
      <c r="D27" s="58">
        <f t="shared" ref="D27" si="2">SUM(D20:D26)</f>
        <v>14160535</v>
      </c>
      <c r="E27" s="2"/>
      <c r="F27" s="2"/>
    </row>
    <row r="28" spans="1:6" ht="18" customHeight="1" thickBot="1" x14ac:dyDescent="0.3">
      <c r="A28" s="59" t="s">
        <v>19</v>
      </c>
      <c r="B28" s="60" t="s">
        <v>40</v>
      </c>
      <c r="C28" s="61">
        <v>74154246</v>
      </c>
      <c r="D28" s="62">
        <v>84456477</v>
      </c>
      <c r="E28" s="2"/>
      <c r="F28" s="2"/>
    </row>
    <row r="29" spans="1:6" s="24" customFormat="1" ht="24.95" customHeight="1" thickBot="1" x14ac:dyDescent="0.3">
      <c r="A29" s="132" t="s">
        <v>20</v>
      </c>
      <c r="B29" s="133"/>
      <c r="C29" s="63">
        <f>+C27+C28</f>
        <v>87250259</v>
      </c>
      <c r="D29" s="64">
        <f t="shared" ref="D29" si="3">+D27+D28</f>
        <v>98617012</v>
      </c>
    </row>
  </sheetData>
  <mergeCells count="6">
    <mergeCell ref="A29:B29"/>
    <mergeCell ref="A1:B1"/>
    <mergeCell ref="C7:D7"/>
    <mergeCell ref="A19:B19"/>
    <mergeCell ref="A5:D5"/>
    <mergeCell ref="A3:D3"/>
  </mergeCells>
  <printOptions horizontalCentered="1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1"/>
  <sheetViews>
    <sheetView workbookViewId="0">
      <selection activeCell="A2" sqref="A2"/>
    </sheetView>
  </sheetViews>
  <sheetFormatPr defaultRowHeight="20.100000000000001" customHeight="1" x14ac:dyDescent="0.25"/>
  <cols>
    <col min="1" max="1" width="63.5703125" style="20" customWidth="1"/>
    <col min="2" max="2" width="7.7109375" style="19" customWidth="1"/>
    <col min="3" max="4" width="15.7109375" style="27" customWidth="1"/>
    <col min="5" max="5" width="11.7109375" style="32" customWidth="1"/>
    <col min="6" max="6" width="12.85546875" style="34" customWidth="1"/>
    <col min="7" max="16384" width="9.140625" style="10"/>
  </cols>
  <sheetData>
    <row r="1" spans="1:6" ht="19.5" customHeight="1" x14ac:dyDescent="0.25">
      <c r="A1" s="139" t="s">
        <v>434</v>
      </c>
      <c r="B1" s="139"/>
      <c r="C1" s="143" t="s">
        <v>431</v>
      </c>
      <c r="D1" s="144"/>
      <c r="E1" s="46"/>
    </row>
    <row r="2" spans="1:6" ht="19.5" customHeight="1" x14ac:dyDescent="0.25">
      <c r="A2" s="19"/>
    </row>
    <row r="3" spans="1:6" ht="20.100000000000001" customHeight="1" x14ac:dyDescent="0.25">
      <c r="A3" s="142" t="s">
        <v>432</v>
      </c>
      <c r="B3" s="138"/>
      <c r="C3" s="138"/>
      <c r="D3" s="138"/>
      <c r="E3" s="45"/>
      <c r="F3" s="45"/>
    </row>
    <row r="4" spans="1:6" ht="20.100000000000001" customHeight="1" x14ac:dyDescent="0.25">
      <c r="A4" s="21"/>
      <c r="B4" s="22"/>
      <c r="C4" s="28"/>
      <c r="D4" s="28"/>
    </row>
    <row r="5" spans="1:6" ht="20.100000000000001" customHeight="1" x14ac:dyDescent="0.25">
      <c r="A5" s="142" t="s">
        <v>250</v>
      </c>
      <c r="B5" s="138"/>
      <c r="C5" s="138"/>
      <c r="D5" s="138"/>
      <c r="E5" s="45"/>
      <c r="F5" s="45"/>
    </row>
    <row r="6" spans="1:6" s="11" customFormat="1" ht="37.5" customHeight="1" thickBot="1" x14ac:dyDescent="0.3">
      <c r="A6" s="14"/>
      <c r="B6" s="12"/>
      <c r="C6" s="31"/>
      <c r="D6" s="31"/>
      <c r="E6" s="33"/>
      <c r="F6" s="35"/>
    </row>
    <row r="7" spans="1:6" s="11" customFormat="1" ht="20.100000000000001" customHeight="1" x14ac:dyDescent="0.25">
      <c r="A7" s="14"/>
      <c r="B7" s="12"/>
      <c r="C7" s="140" t="s">
        <v>433</v>
      </c>
      <c r="D7" s="141"/>
    </row>
    <row r="8" spans="1:6" s="13" customFormat="1" ht="18" customHeight="1" thickBot="1" x14ac:dyDescent="0.3">
      <c r="A8" s="14"/>
      <c r="B8" s="14"/>
      <c r="C8" s="66" t="s">
        <v>406</v>
      </c>
      <c r="D8" s="67" t="s">
        <v>407</v>
      </c>
    </row>
    <row r="9" spans="1:6" s="11" customFormat="1" ht="15.95" customHeight="1" x14ac:dyDescent="0.25">
      <c r="A9" s="68" t="s">
        <v>251</v>
      </c>
      <c r="B9" s="69" t="s">
        <v>327</v>
      </c>
      <c r="C9" s="70"/>
      <c r="D9" s="71"/>
    </row>
    <row r="10" spans="1:6" s="11" customFormat="1" ht="15" x14ac:dyDescent="0.25">
      <c r="A10" s="72" t="s">
        <v>252</v>
      </c>
      <c r="B10" s="15" t="s">
        <v>328</v>
      </c>
      <c r="C10" s="29"/>
      <c r="D10" s="73"/>
    </row>
    <row r="11" spans="1:6" s="11" customFormat="1" ht="30" x14ac:dyDescent="0.25">
      <c r="A11" s="72" t="s">
        <v>253</v>
      </c>
      <c r="B11" s="15" t="s">
        <v>329</v>
      </c>
      <c r="C11" s="29"/>
      <c r="D11" s="73"/>
    </row>
    <row r="12" spans="1:6" s="11" customFormat="1" ht="15.95" customHeight="1" x14ac:dyDescent="0.25">
      <c r="A12" s="72" t="s">
        <v>254</v>
      </c>
      <c r="B12" s="15" t="s">
        <v>330</v>
      </c>
      <c r="C12" s="29"/>
      <c r="D12" s="73"/>
    </row>
    <row r="13" spans="1:6" s="11" customFormat="1" ht="15.95" customHeight="1" x14ac:dyDescent="0.25">
      <c r="A13" s="72" t="s">
        <v>255</v>
      </c>
      <c r="B13" s="15" t="s">
        <v>331</v>
      </c>
      <c r="C13" s="29"/>
      <c r="D13" s="73"/>
    </row>
    <row r="14" spans="1:6" s="11" customFormat="1" ht="15.95" customHeight="1" x14ac:dyDescent="0.25">
      <c r="A14" s="72" t="s">
        <v>256</v>
      </c>
      <c r="B14" s="15" t="s">
        <v>332</v>
      </c>
      <c r="C14" s="29"/>
      <c r="D14" s="73"/>
    </row>
    <row r="15" spans="1:6" s="11" customFormat="1" ht="15.95" customHeight="1" x14ac:dyDescent="0.25">
      <c r="A15" s="74" t="s">
        <v>257</v>
      </c>
      <c r="B15" s="16" t="s">
        <v>333</v>
      </c>
      <c r="C15" s="30">
        <f>SUM(C9:C14)</f>
        <v>0</v>
      </c>
      <c r="D15" s="75">
        <f t="shared" ref="D15" si="0">SUM(D9:D14)</f>
        <v>0</v>
      </c>
    </row>
    <row r="16" spans="1:6" s="11" customFormat="1" ht="15.95" customHeight="1" x14ac:dyDescent="0.25">
      <c r="A16" s="72" t="s">
        <v>258</v>
      </c>
      <c r="B16" s="15" t="s">
        <v>334</v>
      </c>
      <c r="C16" s="29"/>
      <c r="D16" s="73"/>
    </row>
    <row r="17" spans="1:4" s="11" customFormat="1" ht="30" x14ac:dyDescent="0.25">
      <c r="A17" s="72" t="s">
        <v>259</v>
      </c>
      <c r="B17" s="15" t="s">
        <v>335</v>
      </c>
      <c r="C17" s="29"/>
      <c r="D17" s="73"/>
    </row>
    <row r="18" spans="1:4" s="11" customFormat="1" ht="30" x14ac:dyDescent="0.25">
      <c r="A18" s="72" t="s">
        <v>260</v>
      </c>
      <c r="B18" s="15" t="s">
        <v>336</v>
      </c>
      <c r="C18" s="29"/>
      <c r="D18" s="73"/>
    </row>
    <row r="19" spans="1:4" s="11" customFormat="1" ht="30" x14ac:dyDescent="0.25">
      <c r="A19" s="72" t="s">
        <v>261</v>
      </c>
      <c r="B19" s="15" t="s">
        <v>337</v>
      </c>
      <c r="C19" s="29"/>
      <c r="D19" s="73"/>
    </row>
    <row r="20" spans="1:4" s="11" customFormat="1" ht="15.95" customHeight="1" thickBot="1" x14ac:dyDescent="0.3">
      <c r="A20" s="76" t="s">
        <v>262</v>
      </c>
      <c r="B20" s="17" t="s">
        <v>338</v>
      </c>
      <c r="C20" s="77"/>
      <c r="D20" s="78"/>
    </row>
    <row r="21" spans="1:4" s="11" customFormat="1" ht="15.95" customHeight="1" thickBot="1" x14ac:dyDescent="0.3">
      <c r="A21" s="81" t="s">
        <v>32</v>
      </c>
      <c r="B21" s="56" t="s">
        <v>11</v>
      </c>
      <c r="C21" s="57">
        <f>SUM(C15:C20)</f>
        <v>0</v>
      </c>
      <c r="D21" s="58">
        <f t="shared" ref="D21" si="1">SUM(D15:D20)</f>
        <v>0</v>
      </c>
    </row>
    <row r="22" spans="1:4" s="11" customFormat="1" ht="15" x14ac:dyDescent="0.25">
      <c r="A22" s="79" t="s">
        <v>288</v>
      </c>
      <c r="B22" s="18" t="s">
        <v>363</v>
      </c>
      <c r="C22" s="65"/>
      <c r="D22" s="80"/>
    </row>
    <row r="23" spans="1:4" s="11" customFormat="1" ht="30" x14ac:dyDescent="0.25">
      <c r="A23" s="72" t="s">
        <v>289</v>
      </c>
      <c r="B23" s="15" t="s">
        <v>364</v>
      </c>
      <c r="C23" s="29"/>
      <c r="D23" s="73"/>
    </row>
    <row r="24" spans="1:4" s="11" customFormat="1" ht="30" x14ac:dyDescent="0.25">
      <c r="A24" s="72" t="s">
        <v>290</v>
      </c>
      <c r="B24" s="15" t="s">
        <v>365</v>
      </c>
      <c r="C24" s="29"/>
      <c r="D24" s="73"/>
    </row>
    <row r="25" spans="1:4" s="11" customFormat="1" ht="30" x14ac:dyDescent="0.25">
      <c r="A25" s="72" t="s">
        <v>291</v>
      </c>
      <c r="B25" s="15" t="s">
        <v>366</v>
      </c>
      <c r="C25" s="29"/>
      <c r="D25" s="73"/>
    </row>
    <row r="26" spans="1:4" s="11" customFormat="1" ht="15.95" customHeight="1" thickBot="1" x14ac:dyDescent="0.3">
      <c r="A26" s="76" t="s">
        <v>292</v>
      </c>
      <c r="B26" s="17" t="s">
        <v>367</v>
      </c>
      <c r="C26" s="77"/>
      <c r="D26" s="78"/>
    </row>
    <row r="27" spans="1:4" s="11" customFormat="1" ht="15.95" customHeight="1" thickBot="1" x14ac:dyDescent="0.3">
      <c r="A27" s="81" t="s">
        <v>33</v>
      </c>
      <c r="B27" s="56" t="s">
        <v>12</v>
      </c>
      <c r="C27" s="57">
        <f>SUM(C22:C26)</f>
        <v>0</v>
      </c>
      <c r="D27" s="58">
        <f t="shared" ref="D27" si="2">SUM(D22:D26)</f>
        <v>0</v>
      </c>
    </row>
    <row r="28" spans="1:4" s="11" customFormat="1" ht="15.95" customHeight="1" x14ac:dyDescent="0.25">
      <c r="A28" s="79" t="s">
        <v>263</v>
      </c>
      <c r="B28" s="18" t="s">
        <v>339</v>
      </c>
      <c r="C28" s="65"/>
      <c r="D28" s="80"/>
    </row>
    <row r="29" spans="1:4" s="11" customFormat="1" ht="15.95" customHeight="1" x14ac:dyDescent="0.25">
      <c r="A29" s="72" t="s">
        <v>264</v>
      </c>
      <c r="B29" s="15" t="s">
        <v>340</v>
      </c>
      <c r="C29" s="29"/>
      <c r="D29" s="73"/>
    </row>
    <row r="30" spans="1:4" s="11" customFormat="1" ht="15.95" customHeight="1" x14ac:dyDescent="0.25">
      <c r="A30" s="74" t="s">
        <v>265</v>
      </c>
      <c r="B30" s="16" t="s">
        <v>341</v>
      </c>
      <c r="C30" s="30">
        <f>+C28+C29</f>
        <v>0</v>
      </c>
      <c r="D30" s="75">
        <f t="shared" ref="D30" si="3">+D28+D29</f>
        <v>0</v>
      </c>
    </row>
    <row r="31" spans="1:4" s="11" customFormat="1" ht="15.95" customHeight="1" x14ac:dyDescent="0.25">
      <c r="A31" s="72" t="s">
        <v>266</v>
      </c>
      <c r="B31" s="15" t="s">
        <v>342</v>
      </c>
      <c r="C31" s="29"/>
      <c r="D31" s="73"/>
    </row>
    <row r="32" spans="1:4" s="11" customFormat="1" ht="15.95" customHeight="1" x14ac:dyDescent="0.25">
      <c r="A32" s="72" t="s">
        <v>267</v>
      </c>
      <c r="B32" s="15" t="s">
        <v>343</v>
      </c>
      <c r="C32" s="29"/>
      <c r="D32" s="73"/>
    </row>
    <row r="33" spans="1:4" s="11" customFormat="1" ht="15.95" customHeight="1" x14ac:dyDescent="0.25">
      <c r="A33" s="72" t="s">
        <v>268</v>
      </c>
      <c r="B33" s="15"/>
      <c r="C33" s="29"/>
      <c r="D33" s="73"/>
    </row>
    <row r="34" spans="1:4" s="11" customFormat="1" ht="15.95" customHeight="1" x14ac:dyDescent="0.25">
      <c r="A34" s="72" t="s">
        <v>269</v>
      </c>
      <c r="B34" s="15" t="s">
        <v>344</v>
      </c>
      <c r="C34" s="29"/>
      <c r="D34" s="73"/>
    </row>
    <row r="35" spans="1:4" s="11" customFormat="1" ht="15.95" customHeight="1" x14ac:dyDescent="0.25">
      <c r="A35" s="72" t="s">
        <v>270</v>
      </c>
      <c r="B35" s="15" t="s">
        <v>345</v>
      </c>
      <c r="C35" s="29"/>
      <c r="D35" s="73"/>
    </row>
    <row r="36" spans="1:4" s="11" customFormat="1" ht="15.95" customHeight="1" x14ac:dyDescent="0.25">
      <c r="A36" s="72" t="s">
        <v>271</v>
      </c>
      <c r="B36" s="15" t="s">
        <v>346</v>
      </c>
      <c r="C36" s="29"/>
      <c r="D36" s="73"/>
    </row>
    <row r="37" spans="1:4" s="11" customFormat="1" ht="15.95" customHeight="1" x14ac:dyDescent="0.25">
      <c r="A37" s="72" t="s">
        <v>272</v>
      </c>
      <c r="B37" s="15" t="s">
        <v>347</v>
      </c>
      <c r="C37" s="29"/>
      <c r="D37" s="73"/>
    </row>
    <row r="38" spans="1:4" s="11" customFormat="1" ht="15.95" customHeight="1" x14ac:dyDescent="0.25">
      <c r="A38" s="72" t="s">
        <v>273</v>
      </c>
      <c r="B38" s="15" t="s">
        <v>348</v>
      </c>
      <c r="C38" s="29"/>
      <c r="D38" s="73"/>
    </row>
    <row r="39" spans="1:4" s="11" customFormat="1" ht="15.95" customHeight="1" x14ac:dyDescent="0.25">
      <c r="A39" s="74" t="s">
        <v>274</v>
      </c>
      <c r="B39" s="16" t="s">
        <v>349</v>
      </c>
      <c r="C39" s="30">
        <f>+C34+C35+C36+C37+C38</f>
        <v>0</v>
      </c>
      <c r="D39" s="75">
        <f t="shared" ref="D39" si="4">+D34+D35+D36+D37+D38</f>
        <v>0</v>
      </c>
    </row>
    <row r="40" spans="1:4" s="11" customFormat="1" ht="15.95" customHeight="1" thickBot="1" x14ac:dyDescent="0.3">
      <c r="A40" s="76" t="s">
        <v>275</v>
      </c>
      <c r="B40" s="17" t="s">
        <v>350</v>
      </c>
      <c r="C40" s="77"/>
      <c r="D40" s="78"/>
    </row>
    <row r="41" spans="1:4" s="11" customFormat="1" ht="15.95" customHeight="1" thickBot="1" x14ac:dyDescent="0.3">
      <c r="A41" s="81" t="s">
        <v>34</v>
      </c>
      <c r="B41" s="56" t="s">
        <v>13</v>
      </c>
      <c r="C41" s="57">
        <f>+C40+C39+C33+C32+C31+C30</f>
        <v>0</v>
      </c>
      <c r="D41" s="58">
        <f t="shared" ref="D41" si="5">+D40+D39+D33+D32+D31+D30</f>
        <v>0</v>
      </c>
    </row>
    <row r="42" spans="1:4" s="11" customFormat="1" ht="15.95" customHeight="1" x14ac:dyDescent="0.25">
      <c r="A42" s="79" t="s">
        <v>276</v>
      </c>
      <c r="B42" s="18" t="s">
        <v>351</v>
      </c>
      <c r="C42" s="65"/>
      <c r="D42" s="80"/>
    </row>
    <row r="43" spans="1:4" s="11" customFormat="1" ht="15.95" customHeight="1" x14ac:dyDescent="0.25">
      <c r="A43" s="72" t="s">
        <v>277</v>
      </c>
      <c r="B43" s="15" t="s">
        <v>352</v>
      </c>
      <c r="C43" s="29"/>
      <c r="D43" s="73"/>
    </row>
    <row r="44" spans="1:4" s="11" customFormat="1" ht="15.95" customHeight="1" x14ac:dyDescent="0.25">
      <c r="A44" s="72" t="s">
        <v>278</v>
      </c>
      <c r="B44" s="15" t="s">
        <v>353</v>
      </c>
      <c r="C44" s="29"/>
      <c r="D44" s="73"/>
    </row>
    <row r="45" spans="1:4" s="11" customFormat="1" ht="15.95" customHeight="1" x14ac:dyDescent="0.25">
      <c r="A45" s="72" t="s">
        <v>279</v>
      </c>
      <c r="B45" s="15" t="s">
        <v>354</v>
      </c>
      <c r="C45" s="29"/>
      <c r="D45" s="73"/>
    </row>
    <row r="46" spans="1:4" s="11" customFormat="1" ht="15.95" customHeight="1" x14ac:dyDescent="0.25">
      <c r="A46" s="72" t="s">
        <v>280</v>
      </c>
      <c r="B46" s="15" t="s">
        <v>355</v>
      </c>
      <c r="C46" s="29">
        <v>10074813</v>
      </c>
      <c r="D46" s="73">
        <v>9680657</v>
      </c>
    </row>
    <row r="47" spans="1:4" s="11" customFormat="1" ht="15.95" customHeight="1" x14ac:dyDescent="0.25">
      <c r="A47" s="72" t="s">
        <v>281</v>
      </c>
      <c r="B47" s="15" t="s">
        <v>356</v>
      </c>
      <c r="C47" s="29">
        <v>2720200</v>
      </c>
      <c r="D47" s="73">
        <v>2613778</v>
      </c>
    </row>
    <row r="48" spans="1:4" s="11" customFormat="1" ht="15.95" customHeight="1" x14ac:dyDescent="0.25">
      <c r="A48" s="72" t="s">
        <v>427</v>
      </c>
      <c r="B48" s="15" t="s">
        <v>357</v>
      </c>
      <c r="C48" s="29">
        <v>300000</v>
      </c>
      <c r="D48" s="73">
        <v>1866000</v>
      </c>
    </row>
    <row r="49" spans="1:4" s="11" customFormat="1" ht="15.95" customHeight="1" x14ac:dyDescent="0.25">
      <c r="A49" s="72" t="s">
        <v>282</v>
      </c>
      <c r="B49" s="15" t="s">
        <v>358</v>
      </c>
      <c r="C49" s="29">
        <v>1000</v>
      </c>
      <c r="D49" s="73">
        <v>74</v>
      </c>
    </row>
    <row r="50" spans="1:4" s="11" customFormat="1" ht="15.95" customHeight="1" x14ac:dyDescent="0.25">
      <c r="A50" s="72" t="s">
        <v>283</v>
      </c>
      <c r="B50" s="15" t="s">
        <v>359</v>
      </c>
      <c r="C50" s="29"/>
      <c r="D50" s="73"/>
    </row>
    <row r="51" spans="1:4" s="11" customFormat="1" ht="15.95" customHeight="1" thickBot="1" x14ac:dyDescent="0.3">
      <c r="A51" s="76" t="s">
        <v>284</v>
      </c>
      <c r="B51" s="17" t="s">
        <v>360</v>
      </c>
      <c r="C51" s="77"/>
      <c r="D51" s="78">
        <v>26</v>
      </c>
    </row>
    <row r="52" spans="1:4" s="11" customFormat="1" ht="15.95" customHeight="1" thickBot="1" x14ac:dyDescent="0.3">
      <c r="A52" s="81" t="s">
        <v>35</v>
      </c>
      <c r="B52" s="56" t="s">
        <v>14</v>
      </c>
      <c r="C52" s="57">
        <f>SUM(C42:C51)</f>
        <v>13096013</v>
      </c>
      <c r="D52" s="58">
        <f t="shared" ref="D52" si="6">SUM(D42:D51)</f>
        <v>14160535</v>
      </c>
    </row>
    <row r="53" spans="1:4" s="11" customFormat="1" ht="15.95" customHeight="1" x14ac:dyDescent="0.25">
      <c r="A53" s="79" t="s">
        <v>293</v>
      </c>
      <c r="B53" s="18" t="s">
        <v>368</v>
      </c>
      <c r="C53" s="65"/>
      <c r="D53" s="80"/>
    </row>
    <row r="54" spans="1:4" s="11" customFormat="1" ht="15.95" customHeight="1" x14ac:dyDescent="0.25">
      <c r="A54" s="72" t="s">
        <v>294</v>
      </c>
      <c r="B54" s="15" t="s">
        <v>369</v>
      </c>
      <c r="C54" s="29"/>
      <c r="D54" s="73"/>
    </row>
    <row r="55" spans="1:4" s="11" customFormat="1" ht="15.95" customHeight="1" x14ac:dyDescent="0.25">
      <c r="A55" s="72" t="s">
        <v>295</v>
      </c>
      <c r="B55" s="15" t="s">
        <v>370</v>
      </c>
      <c r="C55" s="29"/>
      <c r="D55" s="73"/>
    </row>
    <row r="56" spans="1:4" s="11" customFormat="1" ht="15.95" customHeight="1" x14ac:dyDescent="0.25">
      <c r="A56" s="72" t="s">
        <v>296</v>
      </c>
      <c r="B56" s="15" t="s">
        <v>371</v>
      </c>
      <c r="C56" s="29"/>
      <c r="D56" s="73"/>
    </row>
    <row r="57" spans="1:4" s="11" customFormat="1" ht="15.95" customHeight="1" thickBot="1" x14ac:dyDescent="0.3">
      <c r="A57" s="76" t="s">
        <v>297</v>
      </c>
      <c r="B57" s="17" t="s">
        <v>372</v>
      </c>
      <c r="C57" s="77"/>
      <c r="D57" s="78"/>
    </row>
    <row r="58" spans="1:4" s="11" customFormat="1" ht="15.95" customHeight="1" thickBot="1" x14ac:dyDescent="0.3">
      <c r="A58" s="81" t="s">
        <v>36</v>
      </c>
      <c r="B58" s="56" t="s">
        <v>15</v>
      </c>
      <c r="C58" s="57">
        <f>SUM(C53:C57)</f>
        <v>0</v>
      </c>
      <c r="D58" s="58">
        <f t="shared" ref="D58" si="7">SUM(D53:D57)</f>
        <v>0</v>
      </c>
    </row>
    <row r="59" spans="1:4" s="11" customFormat="1" ht="30" x14ac:dyDescent="0.25">
      <c r="A59" s="79" t="s">
        <v>285</v>
      </c>
      <c r="B59" s="18" t="s">
        <v>361</v>
      </c>
      <c r="C59" s="65"/>
      <c r="D59" s="80"/>
    </row>
    <row r="60" spans="1:4" s="11" customFormat="1" ht="30" x14ac:dyDescent="0.25">
      <c r="A60" s="72" t="s">
        <v>286</v>
      </c>
      <c r="B60" s="15" t="s">
        <v>362</v>
      </c>
      <c r="C60" s="29"/>
      <c r="D60" s="73"/>
    </row>
    <row r="61" spans="1:4" s="11" customFormat="1" ht="15.95" customHeight="1" thickBot="1" x14ac:dyDescent="0.3">
      <c r="A61" s="76" t="s">
        <v>287</v>
      </c>
      <c r="B61" s="17" t="s">
        <v>425</v>
      </c>
      <c r="C61" s="77"/>
      <c r="D61" s="78"/>
    </row>
    <row r="62" spans="1:4" s="11" customFormat="1" ht="15.95" customHeight="1" thickBot="1" x14ac:dyDescent="0.3">
      <c r="A62" s="81" t="s">
        <v>37</v>
      </c>
      <c r="B62" s="56" t="s">
        <v>16</v>
      </c>
      <c r="C62" s="57">
        <f>SUM(C59:C61)</f>
        <v>0</v>
      </c>
      <c r="D62" s="58">
        <f t="shared" ref="D62" si="8">SUM(D59:D61)</f>
        <v>0</v>
      </c>
    </row>
    <row r="63" spans="1:4" s="11" customFormat="1" ht="30" x14ac:dyDescent="0.25">
      <c r="A63" s="79" t="s">
        <v>298</v>
      </c>
      <c r="B63" s="18" t="s">
        <v>373</v>
      </c>
      <c r="C63" s="65"/>
      <c r="D63" s="80"/>
    </row>
    <row r="64" spans="1:4" s="11" customFormat="1" ht="30" x14ac:dyDescent="0.25">
      <c r="A64" s="72" t="s">
        <v>299</v>
      </c>
      <c r="B64" s="15" t="s">
        <v>374</v>
      </c>
      <c r="C64" s="29"/>
      <c r="D64" s="73"/>
    </row>
    <row r="65" spans="1:4" s="11" customFormat="1" ht="15.95" customHeight="1" thickBot="1" x14ac:dyDescent="0.3">
      <c r="A65" s="76" t="s">
        <v>300</v>
      </c>
      <c r="B65" s="17" t="s">
        <v>375</v>
      </c>
      <c r="C65" s="77"/>
      <c r="D65" s="78"/>
    </row>
    <row r="66" spans="1:4" s="11" customFormat="1" ht="15.95" customHeight="1" thickBot="1" x14ac:dyDescent="0.3">
      <c r="A66" s="81" t="s">
        <v>301</v>
      </c>
      <c r="B66" s="56" t="s">
        <v>17</v>
      </c>
      <c r="C66" s="57">
        <f>SUM(C63:C65)</f>
        <v>0</v>
      </c>
      <c r="D66" s="58">
        <f t="shared" ref="D66" si="9">SUM(D63:D65)</f>
        <v>0</v>
      </c>
    </row>
    <row r="67" spans="1:4" s="11" customFormat="1" ht="15.95" customHeight="1" thickBot="1" x14ac:dyDescent="0.3">
      <c r="A67" s="81" t="s">
        <v>39</v>
      </c>
      <c r="B67" s="56" t="s">
        <v>18</v>
      </c>
      <c r="C67" s="57">
        <f>+C66+C62+C58+C52+C41+C27+C21</f>
        <v>13096013</v>
      </c>
      <c r="D67" s="58">
        <f t="shared" ref="D67" si="10">+D66+D62+D58+D52+D41+D27+D21</f>
        <v>14160535</v>
      </c>
    </row>
    <row r="68" spans="1:4" s="11" customFormat="1" ht="15.95" customHeight="1" x14ac:dyDescent="0.25">
      <c r="A68" s="79" t="s">
        <v>302</v>
      </c>
      <c r="B68" s="18" t="s">
        <v>376</v>
      </c>
      <c r="C68" s="65"/>
      <c r="D68" s="80"/>
    </row>
    <row r="69" spans="1:4" s="11" customFormat="1" ht="15.95" customHeight="1" x14ac:dyDescent="0.25">
      <c r="A69" s="72" t="s">
        <v>303</v>
      </c>
      <c r="B69" s="15" t="s">
        <v>377</v>
      </c>
      <c r="C69" s="29"/>
      <c r="D69" s="73"/>
    </row>
    <row r="70" spans="1:4" s="11" customFormat="1" ht="15.95" customHeight="1" x14ac:dyDescent="0.25">
      <c r="A70" s="72" t="s">
        <v>304</v>
      </c>
      <c r="B70" s="15" t="s">
        <v>378</v>
      </c>
      <c r="C70" s="29"/>
      <c r="D70" s="73"/>
    </row>
    <row r="71" spans="1:4" s="11" customFormat="1" ht="15.95" customHeight="1" x14ac:dyDescent="0.25">
      <c r="A71" s="74" t="s">
        <v>305</v>
      </c>
      <c r="B71" s="16" t="s">
        <v>379</v>
      </c>
      <c r="C71" s="30">
        <f>+C68+C69+C70</f>
        <v>0</v>
      </c>
      <c r="D71" s="75">
        <f t="shared" ref="D71" si="11">+D68+D69+D70</f>
        <v>0</v>
      </c>
    </row>
    <row r="72" spans="1:4" s="11" customFormat="1" ht="15.95" customHeight="1" x14ac:dyDescent="0.25">
      <c r="A72" s="72" t="s">
        <v>306</v>
      </c>
      <c r="B72" s="15" t="s">
        <v>380</v>
      </c>
      <c r="C72" s="29"/>
      <c r="D72" s="73"/>
    </row>
    <row r="73" spans="1:4" s="11" customFormat="1" ht="15.95" customHeight="1" x14ac:dyDescent="0.25">
      <c r="A73" s="72" t="s">
        <v>307</v>
      </c>
      <c r="B73" s="15" t="s">
        <v>381</v>
      </c>
      <c r="C73" s="29"/>
      <c r="D73" s="73"/>
    </row>
    <row r="74" spans="1:4" s="11" customFormat="1" ht="15.95" customHeight="1" x14ac:dyDescent="0.25">
      <c r="A74" s="72" t="s">
        <v>308</v>
      </c>
      <c r="B74" s="15" t="s">
        <v>382</v>
      </c>
      <c r="C74" s="29"/>
      <c r="D74" s="73"/>
    </row>
    <row r="75" spans="1:4" s="11" customFormat="1" ht="15.95" customHeight="1" x14ac:dyDescent="0.25">
      <c r="A75" s="72" t="s">
        <v>309</v>
      </c>
      <c r="B75" s="15" t="s">
        <v>383</v>
      </c>
      <c r="C75" s="29"/>
      <c r="D75" s="73"/>
    </row>
    <row r="76" spans="1:4" s="11" customFormat="1" ht="15.95" customHeight="1" x14ac:dyDescent="0.25">
      <c r="A76" s="74" t="s">
        <v>310</v>
      </c>
      <c r="B76" s="16" t="s">
        <v>384</v>
      </c>
      <c r="C76" s="30">
        <f>+C72+C73+C74+C75</f>
        <v>0</v>
      </c>
      <c r="D76" s="75">
        <f t="shared" ref="D76" si="12">+D72+D73+D74+D75</f>
        <v>0</v>
      </c>
    </row>
    <row r="77" spans="1:4" s="11" customFormat="1" ht="15.95" customHeight="1" x14ac:dyDescent="0.25">
      <c r="A77" s="72" t="s">
        <v>311</v>
      </c>
      <c r="B77" s="15" t="s">
        <v>385</v>
      </c>
      <c r="C77" s="29">
        <v>640391</v>
      </c>
      <c r="D77" s="73">
        <v>632633</v>
      </c>
    </row>
    <row r="78" spans="1:4" s="11" customFormat="1" ht="30" x14ac:dyDescent="0.25">
      <c r="A78" s="72" t="s">
        <v>312</v>
      </c>
      <c r="B78" s="15" t="s">
        <v>385</v>
      </c>
      <c r="C78" s="29"/>
      <c r="D78" s="73"/>
    </row>
    <row r="79" spans="1:4" s="11" customFormat="1" ht="15.95" customHeight="1" x14ac:dyDescent="0.25">
      <c r="A79" s="72" t="s">
        <v>313</v>
      </c>
      <c r="B79" s="15" t="s">
        <v>386</v>
      </c>
      <c r="C79" s="29"/>
      <c r="D79" s="73"/>
    </row>
    <row r="80" spans="1:4" s="11" customFormat="1" ht="15.95" customHeight="1" x14ac:dyDescent="0.25">
      <c r="A80" s="72" t="s">
        <v>314</v>
      </c>
      <c r="B80" s="15" t="s">
        <v>386</v>
      </c>
      <c r="C80" s="29"/>
      <c r="D80" s="73"/>
    </row>
    <row r="81" spans="1:6" s="11" customFormat="1" ht="15.95" customHeight="1" x14ac:dyDescent="0.25">
      <c r="A81" s="74" t="s">
        <v>315</v>
      </c>
      <c r="B81" s="16" t="s">
        <v>387</v>
      </c>
      <c r="C81" s="30">
        <f>+C77+C78+C79+C80</f>
        <v>640391</v>
      </c>
      <c r="D81" s="75">
        <f t="shared" ref="D81" si="13">+D77+D78+D79+D80</f>
        <v>632633</v>
      </c>
    </row>
    <row r="82" spans="1:6" s="11" customFormat="1" ht="15.95" customHeight="1" x14ac:dyDescent="0.25">
      <c r="A82" s="72" t="s">
        <v>316</v>
      </c>
      <c r="B82" s="15" t="s">
        <v>388</v>
      </c>
      <c r="C82" s="29"/>
      <c r="D82" s="73"/>
    </row>
    <row r="83" spans="1:6" s="11" customFormat="1" ht="15.95" customHeight="1" x14ac:dyDescent="0.25">
      <c r="A83" s="72" t="s">
        <v>317</v>
      </c>
      <c r="B83" s="15" t="s">
        <v>389</v>
      </c>
      <c r="C83" s="29"/>
      <c r="D83" s="73"/>
    </row>
    <row r="84" spans="1:6" s="11" customFormat="1" ht="15.95" customHeight="1" x14ac:dyDescent="0.25">
      <c r="A84" s="72" t="s">
        <v>197</v>
      </c>
      <c r="B84" s="15" t="s">
        <v>390</v>
      </c>
      <c r="C84" s="29">
        <v>73513855</v>
      </c>
      <c r="D84" s="73">
        <v>83823844</v>
      </c>
    </row>
    <row r="85" spans="1:6" s="11" customFormat="1" ht="15.95" customHeight="1" x14ac:dyDescent="0.25">
      <c r="A85" s="72" t="s">
        <v>318</v>
      </c>
      <c r="B85" s="15" t="s">
        <v>391</v>
      </c>
      <c r="C85" s="29"/>
      <c r="D85" s="73"/>
    </row>
    <row r="86" spans="1:6" s="11" customFormat="1" ht="15.95" customHeight="1" x14ac:dyDescent="0.25">
      <c r="A86" s="72" t="s">
        <v>319</v>
      </c>
      <c r="B86" s="15" t="s">
        <v>392</v>
      </c>
      <c r="C86" s="29"/>
      <c r="D86" s="73"/>
    </row>
    <row r="87" spans="1:6" s="11" customFormat="1" ht="15.95" customHeight="1" x14ac:dyDescent="0.25">
      <c r="A87" s="74" t="s">
        <v>320</v>
      </c>
      <c r="B87" s="16" t="s">
        <v>393</v>
      </c>
      <c r="C87" s="30">
        <f>+C86+C85+C84+C83+C82+C81+C76+C71</f>
        <v>74154246</v>
      </c>
      <c r="D87" s="75">
        <f t="shared" ref="D87" si="14">+D86+D85+D84+D83+D82+D81+D76+D71</f>
        <v>84456477</v>
      </c>
    </row>
    <row r="88" spans="1:6" s="11" customFormat="1" ht="15.95" customHeight="1" x14ac:dyDescent="0.25">
      <c r="A88" s="72" t="s">
        <v>321</v>
      </c>
      <c r="B88" s="15" t="s">
        <v>394</v>
      </c>
      <c r="C88" s="29"/>
      <c r="D88" s="73"/>
    </row>
    <row r="89" spans="1:6" s="11" customFormat="1" ht="15.95" customHeight="1" x14ac:dyDescent="0.25">
      <c r="A89" s="72" t="s">
        <v>322</v>
      </c>
      <c r="B89" s="15" t="s">
        <v>395</v>
      </c>
      <c r="C89" s="29"/>
      <c r="D89" s="73"/>
    </row>
    <row r="90" spans="1:6" s="11" customFormat="1" ht="15.95" customHeight="1" x14ac:dyDescent="0.25">
      <c r="A90" s="72" t="s">
        <v>323</v>
      </c>
      <c r="B90" s="15" t="s">
        <v>396</v>
      </c>
      <c r="C90" s="29"/>
      <c r="D90" s="73"/>
    </row>
    <row r="91" spans="1:6" s="11" customFormat="1" ht="15.95" customHeight="1" x14ac:dyDescent="0.25">
      <c r="A91" s="72" t="s">
        <v>324</v>
      </c>
      <c r="B91" s="15" t="s">
        <v>397</v>
      </c>
      <c r="C91" s="29"/>
      <c r="D91" s="73"/>
    </row>
    <row r="92" spans="1:6" s="11" customFormat="1" ht="15.95" customHeight="1" x14ac:dyDescent="0.25">
      <c r="A92" s="74" t="s">
        <v>325</v>
      </c>
      <c r="B92" s="16" t="s">
        <v>398</v>
      </c>
      <c r="C92" s="30">
        <f>+C88+C89+C90+C91</f>
        <v>0</v>
      </c>
      <c r="D92" s="75">
        <f t="shared" ref="D92" si="15">+D88+D89+D90+D91</f>
        <v>0</v>
      </c>
    </row>
    <row r="93" spans="1:6" s="11" customFormat="1" ht="15.95" customHeight="1" thickBot="1" x14ac:dyDescent="0.3">
      <c r="A93" s="76" t="s">
        <v>326</v>
      </c>
      <c r="B93" s="17" t="s">
        <v>399</v>
      </c>
      <c r="C93" s="77"/>
      <c r="D93" s="78"/>
    </row>
    <row r="94" spans="1:6" s="11" customFormat="1" ht="15.75" thickBot="1" x14ac:dyDescent="0.3">
      <c r="A94" s="81" t="s">
        <v>40</v>
      </c>
      <c r="B94" s="56" t="s">
        <v>19</v>
      </c>
      <c r="C94" s="57">
        <f>+C93+C92+C87</f>
        <v>74154246</v>
      </c>
      <c r="D94" s="58">
        <f t="shared" ref="D94" si="16">+D93+D92+D87</f>
        <v>84456477</v>
      </c>
    </row>
    <row r="95" spans="1:6" ht="33.75" customHeight="1" thickBot="1" x14ac:dyDescent="0.3">
      <c r="A95" s="82" t="s">
        <v>20</v>
      </c>
      <c r="B95" s="83" t="s">
        <v>400</v>
      </c>
      <c r="C95" s="84">
        <f>+C94+C67</f>
        <v>87250259</v>
      </c>
      <c r="D95" s="85">
        <f t="shared" ref="D95" si="17">+D94+D67</f>
        <v>98617012</v>
      </c>
      <c r="E95" s="10"/>
      <c r="F95" s="10"/>
    </row>
    <row r="96" spans="1: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</sheetData>
  <mergeCells count="5">
    <mergeCell ref="A1:B1"/>
    <mergeCell ref="C7:D7"/>
    <mergeCell ref="A5:D5"/>
    <mergeCell ref="A3:D3"/>
    <mergeCell ref="C1:D1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9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49"/>
  <sheetViews>
    <sheetView workbookViewId="0">
      <selection activeCell="A2" sqref="A2"/>
    </sheetView>
  </sheetViews>
  <sheetFormatPr defaultRowHeight="20.100000000000001" customHeight="1" x14ac:dyDescent="0.25"/>
  <cols>
    <col min="1" max="1" width="63.5703125" style="20" customWidth="1"/>
    <col min="2" max="2" width="7.7109375" style="19" customWidth="1"/>
    <col min="3" max="4" width="13.7109375" style="27" customWidth="1"/>
    <col min="5" max="16384" width="9.140625" style="10"/>
  </cols>
  <sheetData>
    <row r="1" spans="1:4" ht="20.100000000000001" customHeight="1" x14ac:dyDescent="0.25">
      <c r="A1" s="139" t="s">
        <v>434</v>
      </c>
      <c r="B1" s="139"/>
      <c r="C1" s="145" t="s">
        <v>430</v>
      </c>
      <c r="D1" s="146"/>
    </row>
    <row r="2" spans="1:4" ht="6.75" customHeight="1" x14ac:dyDescent="0.25">
      <c r="A2" s="19"/>
    </row>
    <row r="3" spans="1:4" ht="20.100000000000001" customHeight="1" x14ac:dyDescent="0.25">
      <c r="A3" s="142" t="s">
        <v>432</v>
      </c>
      <c r="B3" s="138"/>
      <c r="C3" s="138"/>
      <c r="D3" s="138"/>
    </row>
    <row r="4" spans="1:4" ht="3.75" customHeight="1" x14ac:dyDescent="0.25">
      <c r="A4" s="21"/>
      <c r="B4" s="22"/>
      <c r="C4" s="28"/>
      <c r="D4" s="28"/>
    </row>
    <row r="5" spans="1:4" ht="20.100000000000001" customHeight="1" x14ac:dyDescent="0.25">
      <c r="A5" s="142" t="s">
        <v>41</v>
      </c>
      <c r="B5" s="138"/>
      <c r="C5" s="138"/>
      <c r="D5" s="138"/>
    </row>
    <row r="6" spans="1:4" ht="5.25" customHeight="1" thickBot="1" x14ac:dyDescent="0.3"/>
    <row r="7" spans="1:4" s="11" customFormat="1" ht="20.100000000000001" customHeight="1" x14ac:dyDescent="0.25">
      <c r="A7" s="14"/>
      <c r="B7" s="12"/>
      <c r="C7" s="140" t="s">
        <v>433</v>
      </c>
      <c r="D7" s="141"/>
    </row>
    <row r="8" spans="1:4" s="13" customFormat="1" ht="18" customHeight="1" thickBot="1" x14ac:dyDescent="0.3">
      <c r="A8" s="14"/>
      <c r="B8" s="14"/>
      <c r="C8" s="66" t="s">
        <v>406</v>
      </c>
      <c r="D8" s="67" t="s">
        <v>407</v>
      </c>
    </row>
    <row r="9" spans="1:4" s="11" customFormat="1" ht="15" x14ac:dyDescent="0.25">
      <c r="A9" s="68" t="s">
        <v>42</v>
      </c>
      <c r="B9" s="69" t="s">
        <v>56</v>
      </c>
      <c r="C9" s="70">
        <v>45410720</v>
      </c>
      <c r="D9" s="71">
        <v>53131275</v>
      </c>
    </row>
    <row r="10" spans="1:4" s="11" customFormat="1" ht="15" x14ac:dyDescent="0.25">
      <c r="A10" s="72" t="s">
        <v>43</v>
      </c>
      <c r="B10" s="15" t="s">
        <v>57</v>
      </c>
      <c r="C10" s="29"/>
      <c r="D10" s="73">
        <v>0</v>
      </c>
    </row>
    <row r="11" spans="1:4" s="11" customFormat="1" ht="15" x14ac:dyDescent="0.25">
      <c r="A11" s="72" t="s">
        <v>44</v>
      </c>
      <c r="B11" s="15" t="s">
        <v>58</v>
      </c>
      <c r="C11" s="29"/>
      <c r="D11" s="73">
        <v>1249720</v>
      </c>
    </row>
    <row r="12" spans="1:4" s="11" customFormat="1" ht="15" x14ac:dyDescent="0.25">
      <c r="A12" s="72" t="s">
        <v>45</v>
      </c>
      <c r="B12" s="15" t="s">
        <v>59</v>
      </c>
      <c r="C12" s="29"/>
      <c r="D12" s="73"/>
    </row>
    <row r="13" spans="1:4" s="11" customFormat="1" ht="15" x14ac:dyDescent="0.25">
      <c r="A13" s="72" t="s">
        <v>46</v>
      </c>
      <c r="B13" s="15" t="s">
        <v>60</v>
      </c>
      <c r="C13" s="29"/>
      <c r="D13" s="73"/>
    </row>
    <row r="14" spans="1:4" s="11" customFormat="1" ht="15" x14ac:dyDescent="0.25">
      <c r="A14" s="72" t="s">
        <v>47</v>
      </c>
      <c r="B14" s="15" t="s">
        <v>61</v>
      </c>
      <c r="C14" s="29">
        <v>1565700</v>
      </c>
      <c r="D14" s="73">
        <v>1511500</v>
      </c>
    </row>
    <row r="15" spans="1:4" s="11" customFormat="1" ht="15" x14ac:dyDescent="0.25">
      <c r="A15" s="72" t="s">
        <v>48</v>
      </c>
      <c r="B15" s="15" t="s">
        <v>62</v>
      </c>
      <c r="C15" s="29">
        <v>2230496</v>
      </c>
      <c r="D15" s="73">
        <v>2332335</v>
      </c>
    </row>
    <row r="16" spans="1:4" s="11" customFormat="1" ht="15" x14ac:dyDescent="0.25">
      <c r="A16" s="72" t="s">
        <v>49</v>
      </c>
      <c r="B16" s="15" t="s">
        <v>63</v>
      </c>
      <c r="C16" s="29"/>
      <c r="D16" s="73"/>
    </row>
    <row r="17" spans="1:4" s="11" customFormat="1" ht="15" x14ac:dyDescent="0.25">
      <c r="A17" s="72" t="s">
        <v>50</v>
      </c>
      <c r="B17" s="15" t="s">
        <v>64</v>
      </c>
      <c r="C17" s="29">
        <v>420000</v>
      </c>
      <c r="D17" s="73">
        <v>657045</v>
      </c>
    </row>
    <row r="18" spans="1:4" s="11" customFormat="1" ht="15" x14ac:dyDescent="0.25">
      <c r="A18" s="72" t="s">
        <v>51</v>
      </c>
      <c r="B18" s="15" t="s">
        <v>65</v>
      </c>
      <c r="C18" s="29"/>
      <c r="D18" s="73">
        <v>251304</v>
      </c>
    </row>
    <row r="19" spans="1:4" s="11" customFormat="1" ht="15" x14ac:dyDescent="0.25">
      <c r="A19" s="72" t="s">
        <v>52</v>
      </c>
      <c r="B19" s="15" t="s">
        <v>66</v>
      </c>
      <c r="C19" s="29"/>
      <c r="D19" s="73">
        <v>0</v>
      </c>
    </row>
    <row r="20" spans="1:4" s="11" customFormat="1" ht="15" x14ac:dyDescent="0.25">
      <c r="A20" s="72" t="s">
        <v>53</v>
      </c>
      <c r="B20" s="15" t="s">
        <v>67</v>
      </c>
      <c r="C20" s="29"/>
      <c r="D20" s="73"/>
    </row>
    <row r="21" spans="1:4" s="11" customFormat="1" ht="15" x14ac:dyDescent="0.25">
      <c r="A21" s="72" t="s">
        <v>54</v>
      </c>
      <c r="B21" s="15" t="s">
        <v>68</v>
      </c>
      <c r="C21" s="29"/>
      <c r="D21" s="73">
        <v>1096773</v>
      </c>
    </row>
    <row r="22" spans="1:4" s="11" customFormat="1" ht="15" x14ac:dyDescent="0.25">
      <c r="A22" s="74" t="s">
        <v>55</v>
      </c>
      <c r="B22" s="16" t="s">
        <v>69</v>
      </c>
      <c r="C22" s="30">
        <f>SUM(C9:C21)</f>
        <v>49626916</v>
      </c>
      <c r="D22" s="75">
        <f t="shared" ref="D22" si="0">SUM(D9:D21)</f>
        <v>60229952</v>
      </c>
    </row>
    <row r="23" spans="1:4" s="11" customFormat="1" ht="15" x14ac:dyDescent="0.25">
      <c r="A23" s="72" t="s">
        <v>70</v>
      </c>
      <c r="B23" s="15" t="s">
        <v>107</v>
      </c>
      <c r="C23" s="29"/>
      <c r="D23" s="73"/>
    </row>
    <row r="24" spans="1:4" s="11" customFormat="1" ht="30" x14ac:dyDescent="0.25">
      <c r="A24" s="72" t="s">
        <v>71</v>
      </c>
      <c r="B24" s="15" t="s">
        <v>108</v>
      </c>
      <c r="C24" s="29">
        <v>216000</v>
      </c>
      <c r="D24" s="73">
        <v>1294040</v>
      </c>
    </row>
    <row r="25" spans="1:4" s="11" customFormat="1" ht="15" x14ac:dyDescent="0.25">
      <c r="A25" s="72" t="s">
        <v>72</v>
      </c>
      <c r="B25" s="15" t="s">
        <v>109</v>
      </c>
      <c r="C25" s="29"/>
      <c r="D25" s="73">
        <v>149196</v>
      </c>
    </row>
    <row r="26" spans="1:4" s="11" customFormat="1" ht="15.75" thickBot="1" x14ac:dyDescent="0.3">
      <c r="A26" s="92" t="s">
        <v>73</v>
      </c>
      <c r="B26" s="93" t="s">
        <v>110</v>
      </c>
      <c r="C26" s="94">
        <f>SUM(C23:C25)</f>
        <v>216000</v>
      </c>
      <c r="D26" s="95">
        <f t="shared" ref="D26" si="1">SUM(D23:D25)</f>
        <v>1443236</v>
      </c>
    </row>
    <row r="27" spans="1:4" s="11" customFormat="1" ht="15.75" thickBot="1" x14ac:dyDescent="0.3">
      <c r="A27" s="81" t="s">
        <v>74</v>
      </c>
      <c r="B27" s="56" t="s">
        <v>0</v>
      </c>
      <c r="C27" s="57">
        <f>+C26+C22</f>
        <v>49842916</v>
      </c>
      <c r="D27" s="58">
        <f t="shared" ref="D27" si="2">+D26+D22</f>
        <v>61673188</v>
      </c>
    </row>
    <row r="28" spans="1:4" s="11" customFormat="1" ht="15.75" thickBot="1" x14ac:dyDescent="0.3">
      <c r="A28" s="81" t="s">
        <v>23</v>
      </c>
      <c r="B28" s="56" t="s">
        <v>1</v>
      </c>
      <c r="C28" s="57">
        <v>10053943</v>
      </c>
      <c r="D28" s="58">
        <v>11123565</v>
      </c>
    </row>
    <row r="29" spans="1:4" s="11" customFormat="1" ht="15" x14ac:dyDescent="0.25">
      <c r="A29" s="79" t="s">
        <v>75</v>
      </c>
      <c r="B29" s="18" t="s">
        <v>111</v>
      </c>
      <c r="C29" s="65">
        <v>500000</v>
      </c>
      <c r="D29" s="80">
        <v>443312</v>
      </c>
    </row>
    <row r="30" spans="1:4" s="11" customFormat="1" ht="15" x14ac:dyDescent="0.25">
      <c r="A30" s="72" t="s">
        <v>76</v>
      </c>
      <c r="B30" s="15" t="s">
        <v>112</v>
      </c>
      <c r="C30" s="29">
        <v>13545000</v>
      </c>
      <c r="D30" s="73">
        <v>15348062</v>
      </c>
    </row>
    <row r="31" spans="1:4" s="11" customFormat="1" ht="15" x14ac:dyDescent="0.25">
      <c r="A31" s="72" t="s">
        <v>77</v>
      </c>
      <c r="B31" s="15" t="s">
        <v>113</v>
      </c>
      <c r="C31" s="29"/>
      <c r="D31" s="73"/>
    </row>
    <row r="32" spans="1:4" s="11" customFormat="1" ht="15" x14ac:dyDescent="0.25">
      <c r="A32" s="74" t="s">
        <v>78</v>
      </c>
      <c r="B32" s="16" t="s">
        <v>114</v>
      </c>
      <c r="C32" s="30">
        <f>SUM(C29:C31)</f>
        <v>14045000</v>
      </c>
      <c r="D32" s="75">
        <f t="shared" ref="D32" si="3">SUM(D29:D31)</f>
        <v>15791374</v>
      </c>
    </row>
    <row r="33" spans="1:4" s="11" customFormat="1" ht="15" x14ac:dyDescent="0.25">
      <c r="A33" s="72" t="s">
        <v>79</v>
      </c>
      <c r="B33" s="15"/>
      <c r="C33" s="29">
        <v>110000</v>
      </c>
      <c r="D33" s="73">
        <v>119000</v>
      </c>
    </row>
    <row r="34" spans="1:4" s="11" customFormat="1" ht="15" x14ac:dyDescent="0.25">
      <c r="A34" s="72" t="s">
        <v>80</v>
      </c>
      <c r="B34" s="15" t="s">
        <v>115</v>
      </c>
      <c r="C34" s="29">
        <v>125000</v>
      </c>
      <c r="D34" s="73">
        <v>40329</v>
      </c>
    </row>
    <row r="35" spans="1:4" s="11" customFormat="1" ht="15" x14ac:dyDescent="0.25">
      <c r="A35" s="74" t="s">
        <v>81</v>
      </c>
      <c r="B35" s="16" t="s">
        <v>116</v>
      </c>
      <c r="C35" s="30">
        <f>SUM(C33:C34)</f>
        <v>235000</v>
      </c>
      <c r="D35" s="75">
        <f t="shared" ref="D35" si="4">SUM(D33:D34)</f>
        <v>159329</v>
      </c>
    </row>
    <row r="36" spans="1:4" s="11" customFormat="1" ht="15" x14ac:dyDescent="0.25">
      <c r="A36" s="72" t="s">
        <v>82</v>
      </c>
      <c r="B36" s="15" t="s">
        <v>117</v>
      </c>
      <c r="C36" s="29">
        <v>2300000</v>
      </c>
      <c r="D36" s="73">
        <v>1381968</v>
      </c>
    </row>
    <row r="37" spans="1:4" s="11" customFormat="1" ht="15" x14ac:dyDescent="0.25">
      <c r="A37" s="72" t="s">
        <v>83</v>
      </c>
      <c r="B37" s="15" t="s">
        <v>118</v>
      </c>
      <c r="C37" s="29"/>
      <c r="D37" s="73"/>
    </row>
    <row r="38" spans="1:4" s="11" customFormat="1" ht="15" x14ac:dyDescent="0.25">
      <c r="A38" s="72" t="s">
        <v>84</v>
      </c>
      <c r="B38" s="15" t="s">
        <v>119</v>
      </c>
      <c r="C38" s="29"/>
      <c r="D38" s="73"/>
    </row>
    <row r="39" spans="1:4" s="11" customFormat="1" ht="15" x14ac:dyDescent="0.25">
      <c r="A39" s="72" t="s">
        <v>85</v>
      </c>
      <c r="B39" s="15" t="s">
        <v>120</v>
      </c>
      <c r="C39" s="29">
        <v>500000</v>
      </c>
      <c r="D39" s="73">
        <v>85500</v>
      </c>
    </row>
    <row r="40" spans="1:4" s="11" customFormat="1" ht="15" x14ac:dyDescent="0.25">
      <c r="A40" s="72" t="s">
        <v>86</v>
      </c>
      <c r="B40" s="15" t="s">
        <v>121</v>
      </c>
      <c r="C40" s="29"/>
      <c r="D40" s="73"/>
    </row>
    <row r="41" spans="1:4" s="11" customFormat="1" ht="15" x14ac:dyDescent="0.25">
      <c r="A41" s="72" t="s">
        <v>87</v>
      </c>
      <c r="B41" s="15" t="s">
        <v>122</v>
      </c>
      <c r="C41" s="29">
        <v>150000</v>
      </c>
      <c r="D41" s="73">
        <v>143598</v>
      </c>
    </row>
    <row r="42" spans="1:4" s="11" customFormat="1" ht="15" x14ac:dyDescent="0.25">
      <c r="A42" s="72" t="s">
        <v>88</v>
      </c>
      <c r="B42" s="15" t="s">
        <v>123</v>
      </c>
      <c r="C42" s="29">
        <v>180000</v>
      </c>
      <c r="D42" s="73">
        <v>617406</v>
      </c>
    </row>
    <row r="43" spans="1:4" s="11" customFormat="1" ht="15" x14ac:dyDescent="0.25">
      <c r="A43" s="74" t="s">
        <v>89</v>
      </c>
      <c r="B43" s="16" t="s">
        <v>124</v>
      </c>
      <c r="C43" s="30">
        <f>SUM(C36:C42)</f>
        <v>3130000</v>
      </c>
      <c r="D43" s="75">
        <f t="shared" ref="D43" si="5">SUM(D36:D42)</f>
        <v>2228472</v>
      </c>
    </row>
    <row r="44" spans="1:4" s="11" customFormat="1" ht="15" x14ac:dyDescent="0.25">
      <c r="A44" s="72" t="s">
        <v>90</v>
      </c>
      <c r="B44" s="15" t="s">
        <v>125</v>
      </c>
      <c r="C44" s="29">
        <v>20000</v>
      </c>
      <c r="D44" s="73">
        <v>71588</v>
      </c>
    </row>
    <row r="45" spans="1:4" s="11" customFormat="1" ht="15" x14ac:dyDescent="0.25">
      <c r="A45" s="72" t="s">
        <v>91</v>
      </c>
      <c r="B45" s="15" t="s">
        <v>126</v>
      </c>
      <c r="C45" s="29">
        <v>0</v>
      </c>
      <c r="D45" s="73"/>
    </row>
    <row r="46" spans="1:4" s="11" customFormat="1" ht="15" x14ac:dyDescent="0.25">
      <c r="A46" s="74" t="s">
        <v>92</v>
      </c>
      <c r="B46" s="16" t="s">
        <v>127</v>
      </c>
      <c r="C46" s="30">
        <f>SUM(C44:C45)</f>
        <v>20000</v>
      </c>
      <c r="D46" s="75">
        <f t="shared" ref="D46" si="6">SUM(D44:D45)</f>
        <v>71588</v>
      </c>
    </row>
    <row r="47" spans="1:4" s="11" customFormat="1" ht="15" x14ac:dyDescent="0.25">
      <c r="A47" s="72" t="s">
        <v>93</v>
      </c>
      <c r="B47" s="15" t="s">
        <v>128</v>
      </c>
      <c r="C47" s="29">
        <v>4703400</v>
      </c>
      <c r="D47" s="73">
        <v>3697831</v>
      </c>
    </row>
    <row r="48" spans="1:4" s="11" customFormat="1" ht="15" x14ac:dyDescent="0.25">
      <c r="A48" s="72" t="s">
        <v>94</v>
      </c>
      <c r="B48" s="15" t="s">
        <v>129</v>
      </c>
      <c r="C48" s="29">
        <v>100000</v>
      </c>
      <c r="D48" s="73">
        <v>0</v>
      </c>
    </row>
    <row r="49" spans="1:4" s="11" customFormat="1" ht="15" x14ac:dyDescent="0.25">
      <c r="A49" s="72" t="s">
        <v>95</v>
      </c>
      <c r="B49" s="15" t="s">
        <v>130</v>
      </c>
      <c r="C49" s="29"/>
      <c r="D49" s="73"/>
    </row>
    <row r="50" spans="1:4" s="11" customFormat="1" ht="15" x14ac:dyDescent="0.25">
      <c r="A50" s="72" t="s">
        <v>96</v>
      </c>
      <c r="B50" s="15" t="s">
        <v>131</v>
      </c>
      <c r="C50" s="29"/>
      <c r="D50" s="73"/>
    </row>
    <row r="51" spans="1:4" s="11" customFormat="1" ht="15" x14ac:dyDescent="0.25">
      <c r="A51" s="72" t="s">
        <v>97</v>
      </c>
      <c r="B51" s="15" t="s">
        <v>132</v>
      </c>
      <c r="C51" s="29">
        <v>40000</v>
      </c>
      <c r="D51" s="73">
        <v>288732</v>
      </c>
    </row>
    <row r="52" spans="1:4" s="11" customFormat="1" ht="15.75" thickBot="1" x14ac:dyDescent="0.3">
      <c r="A52" s="92" t="s">
        <v>98</v>
      </c>
      <c r="B52" s="93" t="s">
        <v>133</v>
      </c>
      <c r="C52" s="94">
        <f>SUM(C47:C51)</f>
        <v>4843400</v>
      </c>
      <c r="D52" s="95">
        <f t="shared" ref="D52" si="7">SUM(D47:D51)</f>
        <v>3986563</v>
      </c>
    </row>
    <row r="53" spans="1:4" s="11" customFormat="1" ht="15.75" thickBot="1" x14ac:dyDescent="0.3">
      <c r="A53" s="81" t="s">
        <v>24</v>
      </c>
      <c r="B53" s="56" t="s">
        <v>2</v>
      </c>
      <c r="C53" s="57">
        <f t="shared" ref="C53:D53" si="8">+C52+C46+C43+C35+C32</f>
        <v>22273400</v>
      </c>
      <c r="D53" s="58">
        <f t="shared" si="8"/>
        <v>22237326</v>
      </c>
    </row>
    <row r="54" spans="1:4" s="11" customFormat="1" ht="15" x14ac:dyDescent="0.25">
      <c r="A54" s="79" t="s">
        <v>99</v>
      </c>
      <c r="B54" s="18" t="s">
        <v>134</v>
      </c>
      <c r="C54" s="65"/>
      <c r="D54" s="80"/>
    </row>
    <row r="55" spans="1:4" s="11" customFormat="1" ht="15" x14ac:dyDescent="0.25">
      <c r="A55" s="72" t="s">
        <v>100</v>
      </c>
      <c r="B55" s="15" t="s">
        <v>135</v>
      </c>
      <c r="C55" s="29"/>
      <c r="D55" s="73"/>
    </row>
    <row r="56" spans="1:4" s="11" customFormat="1" ht="15" x14ac:dyDescent="0.25">
      <c r="A56" s="72" t="s">
        <v>101</v>
      </c>
      <c r="B56" s="15" t="s">
        <v>136</v>
      </c>
      <c r="C56" s="29"/>
      <c r="D56" s="73"/>
    </row>
    <row r="57" spans="1:4" s="11" customFormat="1" ht="15" x14ac:dyDescent="0.25">
      <c r="A57" s="72" t="s">
        <v>102</v>
      </c>
      <c r="B57" s="15" t="s">
        <v>137</v>
      </c>
      <c r="C57" s="29"/>
      <c r="D57" s="73"/>
    </row>
    <row r="58" spans="1:4" s="11" customFormat="1" ht="15" x14ac:dyDescent="0.25">
      <c r="A58" s="72" t="s">
        <v>103</v>
      </c>
      <c r="B58" s="15" t="s">
        <v>138</v>
      </c>
      <c r="C58" s="29"/>
      <c r="D58" s="73"/>
    </row>
    <row r="59" spans="1:4" s="11" customFormat="1" ht="15" x14ac:dyDescent="0.25">
      <c r="A59" s="72" t="s">
        <v>104</v>
      </c>
      <c r="B59" s="15" t="s">
        <v>139</v>
      </c>
      <c r="C59" s="29"/>
      <c r="D59" s="73"/>
    </row>
    <row r="60" spans="1:4" s="11" customFormat="1" ht="15" x14ac:dyDescent="0.25">
      <c r="A60" s="72" t="s">
        <v>105</v>
      </c>
      <c r="B60" s="15" t="s">
        <v>140</v>
      </c>
      <c r="C60" s="29"/>
      <c r="D60" s="73"/>
    </row>
    <row r="61" spans="1:4" s="11" customFormat="1" ht="15.75" thickBot="1" x14ac:dyDescent="0.3">
      <c r="A61" s="76" t="s">
        <v>106</v>
      </c>
      <c r="B61" s="17" t="s">
        <v>141</v>
      </c>
      <c r="C61" s="77"/>
      <c r="D61" s="78"/>
    </row>
    <row r="62" spans="1:4" s="11" customFormat="1" ht="15.75" thickBot="1" x14ac:dyDescent="0.3">
      <c r="A62" s="81" t="s">
        <v>25</v>
      </c>
      <c r="B62" s="56" t="s">
        <v>3</v>
      </c>
      <c r="C62" s="57">
        <f>SUM(C54:C61)</f>
        <v>0</v>
      </c>
      <c r="D62" s="58">
        <f t="shared" ref="D62" si="9">SUM(D54:D61)</f>
        <v>0</v>
      </c>
    </row>
    <row r="63" spans="1:4" s="11" customFormat="1" ht="15" x14ac:dyDescent="0.25">
      <c r="A63" s="79" t="s">
        <v>154</v>
      </c>
      <c r="B63" s="18" t="s">
        <v>142</v>
      </c>
      <c r="C63" s="65"/>
      <c r="D63" s="80"/>
    </row>
    <row r="64" spans="1:4" s="11" customFormat="1" ht="15" x14ac:dyDescent="0.25">
      <c r="A64" s="72" t="s">
        <v>155</v>
      </c>
      <c r="B64" s="15" t="s">
        <v>143</v>
      </c>
      <c r="C64" s="29"/>
      <c r="D64" s="73"/>
    </row>
    <row r="65" spans="1:4" s="11" customFormat="1" ht="30" x14ac:dyDescent="0.25">
      <c r="A65" s="72" t="s">
        <v>156</v>
      </c>
      <c r="B65" s="15" t="s">
        <v>144</v>
      </c>
      <c r="C65" s="29"/>
      <c r="D65" s="73"/>
    </row>
    <row r="66" spans="1:4" s="11" customFormat="1" ht="30" x14ac:dyDescent="0.25">
      <c r="A66" s="72" t="s">
        <v>157</v>
      </c>
      <c r="B66" s="15" t="s">
        <v>145</v>
      </c>
      <c r="C66" s="29"/>
      <c r="D66" s="73"/>
    </row>
    <row r="67" spans="1:4" s="11" customFormat="1" ht="30" x14ac:dyDescent="0.25">
      <c r="A67" s="72" t="s">
        <v>158</v>
      </c>
      <c r="B67" s="15" t="s">
        <v>146</v>
      </c>
      <c r="C67" s="29"/>
      <c r="D67" s="73"/>
    </row>
    <row r="68" spans="1:4" s="11" customFormat="1" ht="15" x14ac:dyDescent="0.25">
      <c r="A68" s="72" t="s">
        <v>159</v>
      </c>
      <c r="B68" s="15" t="s">
        <v>147</v>
      </c>
      <c r="C68" s="29"/>
      <c r="D68" s="73"/>
    </row>
    <row r="69" spans="1:4" s="11" customFormat="1" ht="30" x14ac:dyDescent="0.25">
      <c r="A69" s="72" t="s">
        <v>160</v>
      </c>
      <c r="B69" s="15" t="s">
        <v>148</v>
      </c>
      <c r="C69" s="29"/>
      <c r="D69" s="73"/>
    </row>
    <row r="70" spans="1:4" s="11" customFormat="1" ht="30" x14ac:dyDescent="0.25">
      <c r="A70" s="72" t="s">
        <v>161</v>
      </c>
      <c r="B70" s="15" t="s">
        <v>149</v>
      </c>
      <c r="C70" s="29"/>
      <c r="D70" s="73"/>
    </row>
    <row r="71" spans="1:4" s="11" customFormat="1" ht="15" x14ac:dyDescent="0.25">
      <c r="A71" s="72" t="s">
        <v>162</v>
      </c>
      <c r="B71" s="15" t="s">
        <v>150</v>
      </c>
      <c r="C71" s="29"/>
      <c r="D71" s="73"/>
    </row>
    <row r="72" spans="1:4" s="11" customFormat="1" ht="15" x14ac:dyDescent="0.25">
      <c r="A72" s="72" t="s">
        <v>163</v>
      </c>
      <c r="B72" s="15" t="s">
        <v>151</v>
      </c>
      <c r="C72" s="29"/>
      <c r="D72" s="73"/>
    </row>
    <row r="73" spans="1:4" s="11" customFormat="1" ht="15" x14ac:dyDescent="0.25">
      <c r="A73" s="72" t="s">
        <v>164</v>
      </c>
      <c r="B73" s="15" t="s">
        <v>152</v>
      </c>
      <c r="C73" s="29"/>
      <c r="D73" s="73"/>
    </row>
    <row r="74" spans="1:4" s="11" customFormat="1" ht="15" x14ac:dyDescent="0.25">
      <c r="A74" s="72" t="s">
        <v>165</v>
      </c>
      <c r="B74" s="15" t="s">
        <v>153</v>
      </c>
      <c r="C74" s="29"/>
      <c r="D74" s="73"/>
    </row>
    <row r="75" spans="1:4" s="11" customFormat="1" ht="15.75" thickBot="1" x14ac:dyDescent="0.3">
      <c r="A75" s="76" t="s">
        <v>166</v>
      </c>
      <c r="B75" s="17" t="s">
        <v>153</v>
      </c>
      <c r="C75" s="77"/>
      <c r="D75" s="78"/>
    </row>
    <row r="76" spans="1:4" s="11" customFormat="1" ht="15.75" thickBot="1" x14ac:dyDescent="0.3">
      <c r="A76" s="81" t="s">
        <v>26</v>
      </c>
      <c r="B76" s="56" t="s">
        <v>4</v>
      </c>
      <c r="C76" s="57">
        <f>SUM(C63:C75)</f>
        <v>0</v>
      </c>
      <c r="D76" s="58">
        <f t="shared" ref="D76" si="10">SUM(D63:D75)</f>
        <v>0</v>
      </c>
    </row>
    <row r="77" spans="1:4" s="11" customFormat="1" ht="15" x14ac:dyDescent="0.25">
      <c r="A77" s="79" t="s">
        <v>167</v>
      </c>
      <c r="B77" s="18" t="s">
        <v>208</v>
      </c>
      <c r="C77" s="65"/>
      <c r="D77" s="80"/>
    </row>
    <row r="78" spans="1:4" s="11" customFormat="1" ht="15" x14ac:dyDescent="0.25">
      <c r="A78" s="72" t="s">
        <v>168</v>
      </c>
      <c r="B78" s="15" t="s">
        <v>209</v>
      </c>
      <c r="C78" s="29"/>
      <c r="D78" s="73"/>
    </row>
    <row r="79" spans="1:4" s="11" customFormat="1" ht="15" x14ac:dyDescent="0.25">
      <c r="A79" s="72" t="s">
        <v>169</v>
      </c>
      <c r="B79" s="15" t="s">
        <v>210</v>
      </c>
      <c r="C79" s="29"/>
      <c r="D79" s="73"/>
    </row>
    <row r="80" spans="1:4" s="11" customFormat="1" ht="15" x14ac:dyDescent="0.25">
      <c r="A80" s="72" t="s">
        <v>170</v>
      </c>
      <c r="B80" s="15" t="s">
        <v>211</v>
      </c>
      <c r="C80" s="29">
        <v>4000000</v>
      </c>
      <c r="D80" s="73">
        <v>2832907</v>
      </c>
    </row>
    <row r="81" spans="1:4" s="11" customFormat="1" ht="15" x14ac:dyDescent="0.25">
      <c r="A81" s="72" t="s">
        <v>171</v>
      </c>
      <c r="B81" s="15" t="s">
        <v>212</v>
      </c>
      <c r="C81" s="29"/>
      <c r="D81" s="73"/>
    </row>
    <row r="82" spans="1:4" s="11" customFormat="1" ht="15" x14ac:dyDescent="0.25">
      <c r="A82" s="72" t="s">
        <v>172</v>
      </c>
      <c r="B82" s="15" t="s">
        <v>213</v>
      </c>
      <c r="C82" s="29"/>
      <c r="D82" s="73"/>
    </row>
    <row r="83" spans="1:4" s="11" customFormat="1" ht="15.75" thickBot="1" x14ac:dyDescent="0.3">
      <c r="A83" s="76" t="s">
        <v>173</v>
      </c>
      <c r="B83" s="17" t="s">
        <v>214</v>
      </c>
      <c r="C83" s="77">
        <v>1080000</v>
      </c>
      <c r="D83" s="78">
        <v>750026</v>
      </c>
    </row>
    <row r="84" spans="1:4" s="11" customFormat="1" ht="15.75" thickBot="1" x14ac:dyDescent="0.3">
      <c r="A84" s="81" t="s">
        <v>174</v>
      </c>
      <c r="B84" s="56" t="s">
        <v>5</v>
      </c>
      <c r="C84" s="57">
        <f>SUM(C77:C83)</f>
        <v>5080000</v>
      </c>
      <c r="D84" s="58">
        <f t="shared" ref="D84" si="11">SUM(D77:D83)</f>
        <v>3582933</v>
      </c>
    </row>
    <row r="85" spans="1:4" s="11" customFormat="1" ht="15" x14ac:dyDescent="0.25">
      <c r="A85" s="79" t="s">
        <v>426</v>
      </c>
      <c r="B85" s="18" t="s">
        <v>215</v>
      </c>
      <c r="C85" s="65"/>
      <c r="D85" s="80"/>
    </row>
    <row r="86" spans="1:4" s="11" customFormat="1" ht="15" x14ac:dyDescent="0.25">
      <c r="A86" s="72" t="s">
        <v>175</v>
      </c>
      <c r="B86" s="15" t="s">
        <v>216</v>
      </c>
      <c r="C86" s="29"/>
      <c r="D86" s="73"/>
    </row>
    <row r="87" spans="1:4" s="11" customFormat="1" ht="15" x14ac:dyDescent="0.25">
      <c r="A87" s="72" t="s">
        <v>176</v>
      </c>
      <c r="B87" s="15" t="s">
        <v>217</v>
      </c>
      <c r="C87" s="29"/>
      <c r="D87" s="73"/>
    </row>
    <row r="88" spans="1:4" s="11" customFormat="1" ht="15.75" thickBot="1" x14ac:dyDescent="0.3">
      <c r="A88" s="76" t="s">
        <v>177</v>
      </c>
      <c r="B88" s="17" t="s">
        <v>218</v>
      </c>
      <c r="C88" s="77"/>
      <c r="D88" s="78"/>
    </row>
    <row r="89" spans="1:4" s="11" customFormat="1" ht="15.75" thickBot="1" x14ac:dyDescent="0.3">
      <c r="A89" s="81" t="s">
        <v>28</v>
      </c>
      <c r="B89" s="56" t="s">
        <v>6</v>
      </c>
      <c r="C89" s="57">
        <f>SUM(C85:C88)</f>
        <v>0</v>
      </c>
      <c r="D89" s="58">
        <f t="shared" ref="D89" si="12">SUM(D85:D88)</f>
        <v>0</v>
      </c>
    </row>
    <row r="90" spans="1:4" s="11" customFormat="1" ht="30" x14ac:dyDescent="0.25">
      <c r="A90" s="79" t="s">
        <v>178</v>
      </c>
      <c r="B90" s="18" t="s">
        <v>219</v>
      </c>
      <c r="C90" s="65"/>
      <c r="D90" s="80"/>
    </row>
    <row r="91" spans="1:4" s="11" customFormat="1" ht="30" x14ac:dyDescent="0.25">
      <c r="A91" s="72" t="s">
        <v>179</v>
      </c>
      <c r="B91" s="15" t="s">
        <v>220</v>
      </c>
      <c r="C91" s="29"/>
      <c r="D91" s="73"/>
    </row>
    <row r="92" spans="1:4" s="11" customFormat="1" ht="30" x14ac:dyDescent="0.25">
      <c r="A92" s="72" t="s">
        <v>180</v>
      </c>
      <c r="B92" s="15" t="s">
        <v>221</v>
      </c>
      <c r="C92" s="29"/>
      <c r="D92" s="73"/>
    </row>
    <row r="93" spans="1:4" s="11" customFormat="1" ht="15" x14ac:dyDescent="0.25">
      <c r="A93" s="72" t="s">
        <v>182</v>
      </c>
      <c r="B93" s="15" t="s">
        <v>222</v>
      </c>
      <c r="C93" s="29"/>
      <c r="D93" s="73"/>
    </row>
    <row r="94" spans="1:4" s="11" customFormat="1" ht="30" x14ac:dyDescent="0.25">
      <c r="A94" s="72" t="s">
        <v>183</v>
      </c>
      <c r="B94" s="15" t="s">
        <v>223</v>
      </c>
      <c r="C94" s="29"/>
      <c r="D94" s="73"/>
    </row>
    <row r="95" spans="1:4" s="11" customFormat="1" ht="30" x14ac:dyDescent="0.25">
      <c r="A95" s="72" t="s">
        <v>181</v>
      </c>
      <c r="B95" s="15" t="s">
        <v>224</v>
      </c>
      <c r="C95" s="29"/>
      <c r="D95" s="73"/>
    </row>
    <row r="96" spans="1:4" s="11" customFormat="1" ht="15" x14ac:dyDescent="0.25">
      <c r="A96" s="72" t="s">
        <v>184</v>
      </c>
      <c r="B96" s="15" t="s">
        <v>225</v>
      </c>
      <c r="C96" s="29"/>
      <c r="D96" s="73"/>
    </row>
    <row r="97" spans="1:4" s="11" customFormat="1" ht="15.75" thickBot="1" x14ac:dyDescent="0.3">
      <c r="A97" s="76" t="s">
        <v>185</v>
      </c>
      <c r="B97" s="17" t="s">
        <v>226</v>
      </c>
      <c r="C97" s="77"/>
      <c r="D97" s="78"/>
    </row>
    <row r="98" spans="1:4" s="11" customFormat="1" ht="15.75" thickBot="1" x14ac:dyDescent="0.3">
      <c r="A98" s="81" t="s">
        <v>29</v>
      </c>
      <c r="B98" s="56" t="s">
        <v>7</v>
      </c>
      <c r="C98" s="57">
        <f>SUM(C90:C97)</f>
        <v>0</v>
      </c>
      <c r="D98" s="58">
        <f t="shared" ref="D98" si="13">SUM(D90:D97)</f>
        <v>0</v>
      </c>
    </row>
    <row r="99" spans="1:4" s="11" customFormat="1" ht="15" x14ac:dyDescent="0.25">
      <c r="A99" s="88" t="s">
        <v>30</v>
      </c>
      <c r="B99" s="89" t="s">
        <v>8</v>
      </c>
      <c r="C99" s="90">
        <f>+C98+C89+C84+C76+C62+C53+C28+C27</f>
        <v>87250259</v>
      </c>
      <c r="D99" s="91">
        <f t="shared" ref="D99" si="14">+D98+D89+D84+D76+D62+D53+D28+D27</f>
        <v>98617012</v>
      </c>
    </row>
    <row r="100" spans="1:4" s="11" customFormat="1" ht="15" x14ac:dyDescent="0.25">
      <c r="A100" s="72" t="s">
        <v>186</v>
      </c>
      <c r="B100" s="15" t="s">
        <v>227</v>
      </c>
      <c r="C100" s="29"/>
      <c r="D100" s="73"/>
    </row>
    <row r="101" spans="1:4" s="11" customFormat="1" ht="15" x14ac:dyDescent="0.25">
      <c r="A101" s="72" t="s">
        <v>187</v>
      </c>
      <c r="B101" s="15" t="s">
        <v>228</v>
      </c>
      <c r="C101" s="29"/>
      <c r="D101" s="73"/>
    </row>
    <row r="102" spans="1:4" s="11" customFormat="1" ht="15" x14ac:dyDescent="0.25">
      <c r="A102" s="72" t="s">
        <v>188</v>
      </c>
      <c r="B102" s="15" t="s">
        <v>229</v>
      </c>
      <c r="C102" s="29"/>
      <c r="D102" s="73"/>
    </row>
    <row r="103" spans="1:4" s="11" customFormat="1" ht="15" x14ac:dyDescent="0.25">
      <c r="A103" s="72" t="s">
        <v>189</v>
      </c>
      <c r="B103" s="15" t="s">
        <v>230</v>
      </c>
      <c r="C103" s="29"/>
      <c r="D103" s="73"/>
    </row>
    <row r="104" spans="1:4" s="11" customFormat="1" ht="15" x14ac:dyDescent="0.25">
      <c r="A104" s="72" t="s">
        <v>190</v>
      </c>
      <c r="B104" s="15" t="s">
        <v>231</v>
      </c>
      <c r="C104" s="29"/>
      <c r="D104" s="73"/>
    </row>
    <row r="105" spans="1:4" s="11" customFormat="1" ht="15" x14ac:dyDescent="0.25">
      <c r="A105" s="72" t="s">
        <v>191</v>
      </c>
      <c r="B105" s="15" t="s">
        <v>232</v>
      </c>
      <c r="C105" s="29"/>
      <c r="D105" s="73"/>
    </row>
    <row r="106" spans="1:4" s="11" customFormat="1" ht="15" x14ac:dyDescent="0.25">
      <c r="A106" s="72" t="s">
        <v>192</v>
      </c>
      <c r="B106" s="15" t="s">
        <v>233</v>
      </c>
      <c r="C106" s="29"/>
      <c r="D106" s="73"/>
    </row>
    <row r="107" spans="1:4" s="11" customFormat="1" ht="15" x14ac:dyDescent="0.25">
      <c r="A107" s="72" t="s">
        <v>193</v>
      </c>
      <c r="B107" s="15" t="s">
        <v>234</v>
      </c>
      <c r="C107" s="29"/>
      <c r="D107" s="73"/>
    </row>
    <row r="108" spans="1:4" s="11" customFormat="1" ht="15" x14ac:dyDescent="0.25">
      <c r="A108" s="72" t="s">
        <v>194</v>
      </c>
      <c r="B108" s="15" t="s">
        <v>235</v>
      </c>
      <c r="C108" s="29"/>
      <c r="D108" s="73"/>
    </row>
    <row r="109" spans="1:4" s="11" customFormat="1" ht="15" x14ac:dyDescent="0.25">
      <c r="A109" s="72" t="s">
        <v>195</v>
      </c>
      <c r="B109" s="15" t="s">
        <v>236</v>
      </c>
      <c r="C109" s="29"/>
      <c r="D109" s="73"/>
    </row>
    <row r="110" spans="1:4" s="11" customFormat="1" ht="15" x14ac:dyDescent="0.25">
      <c r="A110" s="72" t="s">
        <v>196</v>
      </c>
      <c r="B110" s="15" t="s">
        <v>237</v>
      </c>
      <c r="C110" s="29"/>
      <c r="D110" s="73"/>
    </row>
    <row r="111" spans="1:4" s="11" customFormat="1" ht="15" x14ac:dyDescent="0.25">
      <c r="A111" s="72" t="s">
        <v>197</v>
      </c>
      <c r="B111" s="15" t="s">
        <v>238</v>
      </c>
      <c r="C111" s="29"/>
      <c r="D111" s="73"/>
    </row>
    <row r="112" spans="1:4" s="11" customFormat="1" ht="15" x14ac:dyDescent="0.25">
      <c r="A112" s="72" t="s">
        <v>198</v>
      </c>
      <c r="B112" s="15" t="s">
        <v>239</v>
      </c>
      <c r="C112" s="29"/>
      <c r="D112" s="73"/>
    </row>
    <row r="113" spans="1:4" s="11" customFormat="1" ht="15" x14ac:dyDescent="0.25">
      <c r="A113" s="72" t="s">
        <v>199</v>
      </c>
      <c r="B113" s="15" t="s">
        <v>240</v>
      </c>
      <c r="C113" s="29"/>
      <c r="D113" s="73"/>
    </row>
    <row r="114" spans="1:4" s="11" customFormat="1" ht="15" x14ac:dyDescent="0.25">
      <c r="A114" s="72" t="s">
        <v>200</v>
      </c>
      <c r="B114" s="15" t="s">
        <v>241</v>
      </c>
      <c r="C114" s="29"/>
      <c r="D114" s="73"/>
    </row>
    <row r="115" spans="1:4" s="11" customFormat="1" ht="15" x14ac:dyDescent="0.25">
      <c r="A115" s="72" t="s">
        <v>201</v>
      </c>
      <c r="B115" s="15" t="s">
        <v>242</v>
      </c>
      <c r="C115" s="29"/>
      <c r="D115" s="73"/>
    </row>
    <row r="116" spans="1:4" s="11" customFormat="1" ht="15" x14ac:dyDescent="0.25">
      <c r="A116" s="72" t="s">
        <v>202</v>
      </c>
      <c r="B116" s="15" t="s">
        <v>243</v>
      </c>
      <c r="C116" s="29"/>
      <c r="D116" s="73"/>
    </row>
    <row r="117" spans="1:4" s="11" customFormat="1" ht="15" x14ac:dyDescent="0.25">
      <c r="A117" s="72" t="s">
        <v>203</v>
      </c>
      <c r="B117" s="15" t="s">
        <v>244</v>
      </c>
      <c r="C117" s="29"/>
      <c r="D117" s="73"/>
    </row>
    <row r="118" spans="1:4" s="11" customFormat="1" ht="15" x14ac:dyDescent="0.25">
      <c r="A118" s="72" t="s">
        <v>204</v>
      </c>
      <c r="B118" s="15" t="s">
        <v>245</v>
      </c>
      <c r="C118" s="29"/>
      <c r="D118" s="73"/>
    </row>
    <row r="119" spans="1:4" s="11" customFormat="1" ht="15" x14ac:dyDescent="0.25">
      <c r="A119" s="72" t="s">
        <v>205</v>
      </c>
      <c r="B119" s="15" t="s">
        <v>246</v>
      </c>
      <c r="C119" s="29"/>
      <c r="D119" s="73"/>
    </row>
    <row r="120" spans="1:4" s="11" customFormat="1" ht="15" x14ac:dyDescent="0.25">
      <c r="A120" s="72" t="s">
        <v>206</v>
      </c>
      <c r="B120" s="15" t="s">
        <v>247</v>
      </c>
      <c r="C120" s="29"/>
      <c r="D120" s="73"/>
    </row>
    <row r="121" spans="1:4" s="11" customFormat="1" ht="15.75" thickBot="1" x14ac:dyDescent="0.3">
      <c r="A121" s="76" t="s">
        <v>207</v>
      </c>
      <c r="B121" s="17" t="s">
        <v>248</v>
      </c>
      <c r="C121" s="77"/>
      <c r="D121" s="78"/>
    </row>
    <row r="122" spans="1:4" s="11" customFormat="1" ht="15.75" thickBot="1" x14ac:dyDescent="0.3">
      <c r="A122" s="81" t="s">
        <v>31</v>
      </c>
      <c r="B122" s="56" t="s">
        <v>9</v>
      </c>
      <c r="C122" s="57">
        <f>SUM(C100:C121)</f>
        <v>0</v>
      </c>
      <c r="D122" s="58">
        <f t="shared" ref="D122" si="15">SUM(D100:D121)</f>
        <v>0</v>
      </c>
    </row>
    <row r="123" spans="1:4" ht="33.75" customHeight="1" thickBot="1" x14ac:dyDescent="0.3">
      <c r="A123" s="86" t="s">
        <v>10</v>
      </c>
      <c r="B123" s="87" t="s">
        <v>249</v>
      </c>
      <c r="C123" s="63">
        <f>+C122+C99</f>
        <v>87250259</v>
      </c>
      <c r="D123" s="64">
        <f t="shared" ref="D123" si="16">+D122+D99</f>
        <v>98617012</v>
      </c>
    </row>
    <row r="124" spans="1:4" s="11" customFormat="1" ht="18" customHeight="1" x14ac:dyDescent="0.25">
      <c r="A124" s="14"/>
      <c r="B124" s="12"/>
      <c r="C124" s="31"/>
      <c r="D124" s="31"/>
    </row>
    <row r="125" spans="1:4" s="11" customFormat="1" ht="18" customHeight="1" x14ac:dyDescent="0.25">
      <c r="A125" s="14"/>
      <c r="B125" s="12"/>
      <c r="C125" s="31"/>
      <c r="D125" s="31"/>
    </row>
    <row r="126" spans="1:4" s="11" customFormat="1" ht="18" customHeight="1" x14ac:dyDescent="0.25">
      <c r="A126" s="14"/>
      <c r="B126" s="12"/>
      <c r="C126" s="31"/>
      <c r="D126" s="31"/>
    </row>
    <row r="127" spans="1:4" s="11" customFormat="1" ht="18" customHeight="1" x14ac:dyDescent="0.25">
      <c r="A127" s="14"/>
      <c r="B127" s="12"/>
      <c r="C127" s="31"/>
      <c r="D127" s="31"/>
    </row>
    <row r="128" spans="1:4" s="11" customFormat="1" ht="18" customHeight="1" x14ac:dyDescent="0.25">
      <c r="A128" s="14"/>
      <c r="B128" s="12"/>
      <c r="C128" s="31"/>
      <c r="D128" s="31"/>
    </row>
    <row r="129" spans="1:4" s="11" customFormat="1" ht="18" customHeight="1" x14ac:dyDescent="0.25">
      <c r="A129" s="14"/>
      <c r="B129" s="12"/>
      <c r="C129" s="31"/>
      <c r="D129" s="31"/>
    </row>
    <row r="130" spans="1:4" s="11" customFormat="1" ht="18" customHeight="1" x14ac:dyDescent="0.25">
      <c r="A130" s="14"/>
      <c r="B130" s="12"/>
      <c r="C130" s="31"/>
      <c r="D130" s="31"/>
    </row>
    <row r="131" spans="1:4" s="11" customFormat="1" ht="18" customHeight="1" x14ac:dyDescent="0.25">
      <c r="A131" s="14"/>
      <c r="B131" s="12"/>
      <c r="C131" s="31"/>
      <c r="D131" s="31"/>
    </row>
    <row r="132" spans="1:4" s="11" customFormat="1" ht="18" customHeight="1" x14ac:dyDescent="0.25">
      <c r="A132" s="14"/>
      <c r="B132" s="12"/>
      <c r="C132" s="31"/>
      <c r="D132" s="31"/>
    </row>
    <row r="133" spans="1:4" s="11" customFormat="1" ht="18" customHeight="1" x14ac:dyDescent="0.25">
      <c r="A133" s="14"/>
      <c r="B133" s="12"/>
      <c r="C133" s="31"/>
      <c r="D133" s="31"/>
    </row>
    <row r="134" spans="1:4" s="11" customFormat="1" ht="18" customHeight="1" x14ac:dyDescent="0.25">
      <c r="A134" s="14"/>
      <c r="B134" s="12"/>
      <c r="C134" s="31"/>
      <c r="D134" s="31"/>
    </row>
    <row r="135" spans="1:4" s="11" customFormat="1" ht="18" customHeight="1" x14ac:dyDescent="0.25">
      <c r="A135" s="14"/>
      <c r="B135" s="12"/>
      <c r="C135" s="31"/>
      <c r="D135" s="31"/>
    </row>
    <row r="136" spans="1:4" s="11" customFormat="1" ht="18" customHeight="1" x14ac:dyDescent="0.25">
      <c r="A136" s="14"/>
      <c r="B136" s="12"/>
      <c r="C136" s="31"/>
      <c r="D136" s="31"/>
    </row>
    <row r="137" spans="1:4" s="11" customFormat="1" ht="18" customHeight="1" x14ac:dyDescent="0.25">
      <c r="A137" s="14"/>
      <c r="B137" s="12"/>
      <c r="C137" s="31"/>
      <c r="D137" s="31"/>
    </row>
    <row r="138" spans="1:4" s="11" customFormat="1" ht="18" customHeight="1" x14ac:dyDescent="0.25">
      <c r="A138" s="14"/>
      <c r="B138" s="12"/>
      <c r="C138" s="31"/>
      <c r="D138" s="31"/>
    </row>
    <row r="139" spans="1:4" s="11" customFormat="1" ht="18" customHeight="1" x14ac:dyDescent="0.25">
      <c r="A139" s="14"/>
      <c r="B139" s="12"/>
      <c r="C139" s="31"/>
      <c r="D139" s="31"/>
    </row>
    <row r="140" spans="1:4" s="11" customFormat="1" ht="18" customHeight="1" x14ac:dyDescent="0.25">
      <c r="A140" s="14"/>
      <c r="B140" s="12"/>
      <c r="C140" s="31"/>
      <c r="D140" s="31"/>
    </row>
    <row r="141" spans="1:4" s="11" customFormat="1" ht="18" customHeight="1" x14ac:dyDescent="0.25">
      <c r="A141" s="14"/>
      <c r="B141" s="12"/>
      <c r="C141" s="31"/>
      <c r="D141" s="31"/>
    </row>
    <row r="142" spans="1:4" s="11" customFormat="1" ht="18" customHeight="1" x14ac:dyDescent="0.25">
      <c r="A142" s="14"/>
      <c r="B142" s="12"/>
      <c r="C142" s="31"/>
      <c r="D142" s="31"/>
    </row>
    <row r="143" spans="1:4" s="11" customFormat="1" ht="18" customHeight="1" x14ac:dyDescent="0.25">
      <c r="A143" s="14"/>
      <c r="B143" s="12"/>
      <c r="C143" s="31"/>
      <c r="D143" s="31"/>
    </row>
    <row r="144" spans="1:4" s="11" customFormat="1" ht="18" customHeight="1" x14ac:dyDescent="0.25">
      <c r="A144" s="14"/>
      <c r="B144" s="12"/>
      <c r="C144" s="31"/>
      <c r="D144" s="31"/>
    </row>
    <row r="145" spans="1:4" s="11" customFormat="1" ht="18" customHeight="1" x14ac:dyDescent="0.25">
      <c r="A145" s="14"/>
      <c r="B145" s="12"/>
      <c r="C145" s="31"/>
      <c r="D145" s="31"/>
    </row>
    <row r="146" spans="1:4" s="11" customFormat="1" ht="18" customHeight="1" x14ac:dyDescent="0.25">
      <c r="A146" s="14"/>
      <c r="B146" s="12"/>
      <c r="C146" s="31"/>
      <c r="D146" s="31"/>
    </row>
    <row r="147" spans="1:4" s="11" customFormat="1" ht="18" customHeight="1" x14ac:dyDescent="0.25">
      <c r="A147" s="14"/>
      <c r="B147" s="12"/>
      <c r="C147" s="31"/>
      <c r="D147" s="31"/>
    </row>
    <row r="148" spans="1:4" s="11" customFormat="1" ht="18" customHeight="1" x14ac:dyDescent="0.25">
      <c r="A148" s="14"/>
      <c r="B148" s="12"/>
      <c r="C148" s="31"/>
      <c r="D148" s="31"/>
    </row>
    <row r="149" spans="1:4" s="11" customFormat="1" ht="18" customHeight="1" x14ac:dyDescent="0.25">
      <c r="A149" s="14"/>
      <c r="B149" s="12"/>
      <c r="C149" s="31"/>
      <c r="D149" s="31"/>
    </row>
    <row r="150" spans="1:4" s="11" customFormat="1" ht="18" customHeight="1" x14ac:dyDescent="0.25">
      <c r="A150" s="14"/>
      <c r="B150" s="12"/>
      <c r="C150" s="31"/>
      <c r="D150" s="31"/>
    </row>
    <row r="151" spans="1:4" s="11" customFormat="1" ht="18" customHeight="1" x14ac:dyDescent="0.25">
      <c r="A151" s="14"/>
      <c r="B151" s="12"/>
      <c r="C151" s="31"/>
      <c r="D151" s="31"/>
    </row>
    <row r="152" spans="1:4" s="11" customFormat="1" ht="18" customHeight="1" x14ac:dyDescent="0.25">
      <c r="A152" s="14"/>
      <c r="B152" s="12"/>
      <c r="C152" s="31"/>
      <c r="D152" s="31"/>
    </row>
    <row r="153" spans="1:4" s="11" customFormat="1" ht="18" customHeight="1" x14ac:dyDescent="0.25">
      <c r="A153" s="14"/>
      <c r="B153" s="12"/>
      <c r="C153" s="31"/>
      <c r="D153" s="31"/>
    </row>
    <row r="154" spans="1:4" s="11" customFormat="1" ht="18" customHeight="1" x14ac:dyDescent="0.25">
      <c r="A154" s="14"/>
      <c r="B154" s="12"/>
      <c r="C154" s="31"/>
      <c r="D154" s="31"/>
    </row>
    <row r="155" spans="1:4" s="11" customFormat="1" ht="18" customHeight="1" x14ac:dyDescent="0.25">
      <c r="A155" s="14"/>
      <c r="B155" s="12"/>
      <c r="C155" s="31"/>
      <c r="D155" s="31"/>
    </row>
    <row r="156" spans="1:4" s="11" customFormat="1" ht="18" customHeight="1" x14ac:dyDescent="0.25">
      <c r="A156" s="14"/>
      <c r="B156" s="12"/>
      <c r="C156" s="31"/>
      <c r="D156" s="31"/>
    </row>
    <row r="157" spans="1:4" s="11" customFormat="1" ht="18" customHeight="1" x14ac:dyDescent="0.25">
      <c r="A157" s="14"/>
      <c r="B157" s="12"/>
      <c r="C157" s="31"/>
      <c r="D157" s="31"/>
    </row>
    <row r="158" spans="1:4" s="11" customFormat="1" ht="18" customHeight="1" x14ac:dyDescent="0.25">
      <c r="A158" s="14"/>
      <c r="B158" s="12"/>
      <c r="C158" s="31"/>
      <c r="D158" s="31"/>
    </row>
    <row r="159" spans="1:4" s="11" customFormat="1" ht="18" customHeight="1" x14ac:dyDescent="0.25">
      <c r="A159" s="14"/>
      <c r="B159" s="12"/>
      <c r="C159" s="31"/>
      <c r="D159" s="31"/>
    </row>
    <row r="160" spans="1:4" s="11" customFormat="1" ht="18" customHeight="1" x14ac:dyDescent="0.25">
      <c r="A160" s="14"/>
      <c r="B160" s="12"/>
      <c r="C160" s="31"/>
      <c r="D160" s="31"/>
    </row>
    <row r="161" spans="1:4" s="11" customFormat="1" ht="18" customHeight="1" x14ac:dyDescent="0.25">
      <c r="A161" s="14"/>
      <c r="B161" s="12"/>
      <c r="C161" s="31"/>
      <c r="D161" s="31"/>
    </row>
    <row r="162" spans="1:4" s="11" customFormat="1" ht="18" customHeight="1" x14ac:dyDescent="0.25">
      <c r="A162" s="14"/>
      <c r="B162" s="12"/>
      <c r="C162" s="31"/>
      <c r="D162" s="31"/>
    </row>
    <row r="163" spans="1:4" s="11" customFormat="1" ht="18" customHeight="1" x14ac:dyDescent="0.25">
      <c r="A163" s="14"/>
      <c r="B163" s="12"/>
      <c r="C163" s="31"/>
      <c r="D163" s="31"/>
    </row>
    <row r="164" spans="1:4" s="11" customFormat="1" ht="18" customHeight="1" x14ac:dyDescent="0.25">
      <c r="A164" s="14"/>
      <c r="B164" s="12"/>
      <c r="C164" s="31"/>
      <c r="D164" s="31"/>
    </row>
    <row r="165" spans="1:4" s="11" customFormat="1" ht="18" customHeight="1" x14ac:dyDescent="0.25">
      <c r="A165" s="14"/>
      <c r="B165" s="12"/>
      <c r="C165" s="31"/>
      <c r="D165" s="31"/>
    </row>
    <row r="166" spans="1:4" s="11" customFormat="1" ht="18" customHeight="1" x14ac:dyDescent="0.25">
      <c r="A166" s="14"/>
      <c r="B166" s="12"/>
      <c r="C166" s="31"/>
      <c r="D166" s="31"/>
    </row>
    <row r="167" spans="1:4" s="11" customFormat="1" ht="18" customHeight="1" x14ac:dyDescent="0.25">
      <c r="A167" s="14"/>
      <c r="B167" s="12"/>
      <c r="C167" s="31"/>
      <c r="D167" s="31"/>
    </row>
    <row r="168" spans="1:4" s="11" customFormat="1" ht="18" customHeight="1" x14ac:dyDescent="0.25">
      <c r="A168" s="14"/>
      <c r="B168" s="12"/>
      <c r="C168" s="31"/>
      <c r="D168" s="31"/>
    </row>
    <row r="169" spans="1:4" s="11" customFormat="1" ht="18" customHeight="1" x14ac:dyDescent="0.25">
      <c r="A169" s="14"/>
      <c r="B169" s="12"/>
      <c r="C169" s="31"/>
      <c r="D169" s="31"/>
    </row>
    <row r="170" spans="1:4" s="11" customFormat="1" ht="18" customHeight="1" x14ac:dyDescent="0.25">
      <c r="A170" s="14"/>
      <c r="B170" s="12"/>
      <c r="C170" s="31"/>
      <c r="D170" s="31"/>
    </row>
    <row r="171" spans="1:4" s="11" customFormat="1" ht="18" customHeight="1" x14ac:dyDescent="0.25">
      <c r="A171" s="14"/>
      <c r="B171" s="12"/>
      <c r="C171" s="31"/>
      <c r="D171" s="31"/>
    </row>
    <row r="172" spans="1:4" s="11" customFormat="1" ht="18" customHeight="1" x14ac:dyDescent="0.25">
      <c r="A172" s="14"/>
      <c r="B172" s="12"/>
      <c r="C172" s="31"/>
      <c r="D172" s="31"/>
    </row>
    <row r="173" spans="1:4" s="11" customFormat="1" ht="18" customHeight="1" x14ac:dyDescent="0.25">
      <c r="A173" s="14"/>
      <c r="B173" s="12"/>
      <c r="C173" s="31"/>
      <c r="D173" s="31"/>
    </row>
    <row r="174" spans="1:4" s="11" customFormat="1" ht="18" customHeight="1" x14ac:dyDescent="0.25">
      <c r="A174" s="14"/>
      <c r="B174" s="12"/>
      <c r="C174" s="31"/>
      <c r="D174" s="31"/>
    </row>
    <row r="175" spans="1:4" s="11" customFormat="1" ht="18" customHeight="1" x14ac:dyDescent="0.25">
      <c r="A175" s="14"/>
      <c r="B175" s="12"/>
      <c r="C175" s="31"/>
      <c r="D175" s="31"/>
    </row>
    <row r="176" spans="1:4" s="11" customFormat="1" ht="18" customHeight="1" x14ac:dyDescent="0.25">
      <c r="A176" s="14"/>
      <c r="B176" s="12"/>
      <c r="C176" s="31"/>
      <c r="D176" s="31"/>
    </row>
    <row r="177" spans="1:4" s="11" customFormat="1" ht="18" customHeight="1" x14ac:dyDescent="0.25">
      <c r="A177" s="14"/>
      <c r="B177" s="12"/>
      <c r="C177" s="31"/>
      <c r="D177" s="31"/>
    </row>
    <row r="178" spans="1:4" s="11" customFormat="1" ht="18" customHeight="1" x14ac:dyDescent="0.25">
      <c r="A178" s="14"/>
      <c r="B178" s="12"/>
      <c r="C178" s="31"/>
      <c r="D178" s="31"/>
    </row>
    <row r="179" spans="1:4" s="11" customFormat="1" ht="18" customHeight="1" x14ac:dyDescent="0.25">
      <c r="A179" s="14"/>
      <c r="B179" s="12"/>
      <c r="C179" s="31"/>
      <c r="D179" s="31"/>
    </row>
    <row r="180" spans="1:4" s="11" customFormat="1" ht="18" customHeight="1" x14ac:dyDescent="0.25">
      <c r="A180" s="14"/>
      <c r="B180" s="12"/>
      <c r="C180" s="31"/>
      <c r="D180" s="31"/>
    </row>
    <row r="181" spans="1:4" s="11" customFormat="1" ht="18" customHeight="1" x14ac:dyDescent="0.25">
      <c r="A181" s="14"/>
      <c r="B181" s="12"/>
      <c r="C181" s="31"/>
      <c r="D181" s="31"/>
    </row>
    <row r="182" spans="1:4" s="11" customFormat="1" ht="18" customHeight="1" x14ac:dyDescent="0.25">
      <c r="A182" s="14"/>
      <c r="B182" s="12"/>
      <c r="C182" s="31"/>
      <c r="D182" s="31"/>
    </row>
    <row r="183" spans="1:4" s="11" customFormat="1" ht="18" customHeight="1" x14ac:dyDescent="0.25">
      <c r="A183" s="14"/>
      <c r="B183" s="12"/>
      <c r="C183" s="31"/>
      <c r="D183" s="31"/>
    </row>
    <row r="184" spans="1:4" s="11" customFormat="1" ht="18" customHeight="1" x14ac:dyDescent="0.25">
      <c r="A184" s="14"/>
      <c r="B184" s="12"/>
      <c r="C184" s="31"/>
      <c r="D184" s="31"/>
    </row>
    <row r="185" spans="1:4" s="11" customFormat="1" ht="18" customHeight="1" x14ac:dyDescent="0.25">
      <c r="A185" s="14"/>
      <c r="B185" s="12"/>
      <c r="C185" s="31"/>
      <c r="D185" s="31"/>
    </row>
    <row r="186" spans="1:4" s="11" customFormat="1" ht="18" customHeight="1" x14ac:dyDescent="0.25">
      <c r="A186" s="14"/>
      <c r="B186" s="12"/>
      <c r="C186" s="31"/>
      <c r="D186" s="31"/>
    </row>
    <row r="187" spans="1:4" s="11" customFormat="1" ht="18" customHeight="1" x14ac:dyDescent="0.25">
      <c r="A187" s="14"/>
      <c r="B187" s="12"/>
      <c r="C187" s="31"/>
      <c r="D187" s="31"/>
    </row>
    <row r="188" spans="1:4" s="11" customFormat="1" ht="18" customHeight="1" x14ac:dyDescent="0.25">
      <c r="A188" s="14"/>
      <c r="B188" s="12"/>
      <c r="C188" s="31"/>
      <c r="D188" s="31"/>
    </row>
    <row r="189" spans="1:4" s="11" customFormat="1" ht="18" customHeight="1" x14ac:dyDescent="0.25">
      <c r="A189" s="14"/>
      <c r="B189" s="12"/>
      <c r="C189" s="31"/>
      <c r="D189" s="31"/>
    </row>
    <row r="190" spans="1:4" s="11" customFormat="1" ht="18" customHeight="1" x14ac:dyDescent="0.25">
      <c r="A190" s="14"/>
      <c r="B190" s="12"/>
      <c r="C190" s="31"/>
      <c r="D190" s="31"/>
    </row>
    <row r="191" spans="1:4" s="11" customFormat="1" ht="18" customHeight="1" x14ac:dyDescent="0.25">
      <c r="A191" s="14"/>
      <c r="B191" s="12"/>
      <c r="C191" s="31"/>
      <c r="D191" s="31"/>
    </row>
    <row r="192" spans="1:4" s="11" customFormat="1" ht="18" customHeight="1" x14ac:dyDescent="0.25">
      <c r="A192" s="14"/>
      <c r="B192" s="12"/>
      <c r="C192" s="31"/>
      <c r="D192" s="31"/>
    </row>
    <row r="193" spans="1:4" s="11" customFormat="1" ht="18" customHeight="1" x14ac:dyDescent="0.25">
      <c r="A193" s="14"/>
      <c r="B193" s="12"/>
      <c r="C193" s="31"/>
      <c r="D193" s="31"/>
    </row>
    <row r="194" spans="1:4" s="11" customFormat="1" ht="18" customHeight="1" x14ac:dyDescent="0.25">
      <c r="A194" s="14"/>
      <c r="B194" s="12"/>
      <c r="C194" s="31"/>
      <c r="D194" s="31"/>
    </row>
    <row r="195" spans="1:4" s="11" customFormat="1" ht="18" customHeight="1" x14ac:dyDescent="0.25">
      <c r="A195" s="14"/>
      <c r="B195" s="12"/>
      <c r="C195" s="31"/>
      <c r="D195" s="31"/>
    </row>
    <row r="196" spans="1:4" s="11" customFormat="1" ht="18" customHeight="1" x14ac:dyDescent="0.25">
      <c r="A196" s="14"/>
      <c r="B196" s="12"/>
      <c r="C196" s="31"/>
      <c r="D196" s="31"/>
    </row>
    <row r="197" spans="1:4" s="11" customFormat="1" ht="18" customHeight="1" x14ac:dyDescent="0.25">
      <c r="A197" s="14"/>
      <c r="B197" s="12"/>
      <c r="C197" s="31"/>
      <c r="D197" s="31"/>
    </row>
    <row r="198" spans="1:4" s="11" customFormat="1" ht="18" customHeight="1" x14ac:dyDescent="0.25">
      <c r="A198" s="14"/>
      <c r="B198" s="12"/>
      <c r="C198" s="31"/>
      <c r="D198" s="31"/>
    </row>
    <row r="199" spans="1:4" s="11" customFormat="1" ht="18" customHeight="1" x14ac:dyDescent="0.25">
      <c r="A199" s="14"/>
      <c r="B199" s="12"/>
      <c r="C199" s="31"/>
      <c r="D199" s="31"/>
    </row>
    <row r="200" spans="1:4" s="11" customFormat="1" ht="18" customHeight="1" x14ac:dyDescent="0.25">
      <c r="A200" s="14"/>
      <c r="B200" s="12"/>
      <c r="C200" s="31"/>
      <c r="D200" s="31"/>
    </row>
    <row r="201" spans="1:4" s="11" customFormat="1" ht="18" customHeight="1" x14ac:dyDescent="0.25">
      <c r="A201" s="14"/>
      <c r="B201" s="12"/>
      <c r="C201" s="31"/>
      <c r="D201" s="31"/>
    </row>
    <row r="202" spans="1:4" s="11" customFormat="1" ht="18" customHeight="1" x14ac:dyDescent="0.25">
      <c r="A202" s="14"/>
      <c r="B202" s="12"/>
      <c r="C202" s="31"/>
      <c r="D202" s="31"/>
    </row>
    <row r="203" spans="1:4" s="11" customFormat="1" ht="18" customHeight="1" x14ac:dyDescent="0.25">
      <c r="A203" s="14"/>
      <c r="B203" s="12"/>
      <c r="C203" s="31"/>
      <c r="D203" s="31"/>
    </row>
    <row r="204" spans="1:4" s="11" customFormat="1" ht="18" customHeight="1" x14ac:dyDescent="0.25">
      <c r="A204" s="14"/>
      <c r="B204" s="12"/>
      <c r="C204" s="31"/>
      <c r="D204" s="31"/>
    </row>
    <row r="205" spans="1:4" s="11" customFormat="1" ht="18" customHeight="1" x14ac:dyDescent="0.25">
      <c r="A205" s="14"/>
      <c r="B205" s="12"/>
      <c r="C205" s="31"/>
      <c r="D205" s="31"/>
    </row>
    <row r="206" spans="1:4" s="11" customFormat="1" ht="18" customHeight="1" x14ac:dyDescent="0.25">
      <c r="A206" s="14"/>
      <c r="B206" s="12"/>
      <c r="C206" s="31"/>
      <c r="D206" s="31"/>
    </row>
    <row r="207" spans="1:4" s="11" customFormat="1" ht="18" customHeight="1" x14ac:dyDescent="0.25">
      <c r="A207" s="14"/>
      <c r="B207" s="12"/>
      <c r="C207" s="31"/>
      <c r="D207" s="31"/>
    </row>
    <row r="208" spans="1:4" s="11" customFormat="1" ht="18" customHeight="1" x14ac:dyDescent="0.25">
      <c r="A208" s="14"/>
      <c r="B208" s="12"/>
      <c r="C208" s="31"/>
      <c r="D208" s="31"/>
    </row>
    <row r="209" spans="1:4" s="11" customFormat="1" ht="18" customHeight="1" x14ac:dyDescent="0.25">
      <c r="A209" s="14"/>
      <c r="B209" s="12"/>
      <c r="C209" s="31"/>
      <c r="D209" s="31"/>
    </row>
    <row r="210" spans="1:4" s="11" customFormat="1" ht="18" customHeight="1" x14ac:dyDescent="0.25">
      <c r="A210" s="14"/>
      <c r="B210" s="12"/>
      <c r="C210" s="31"/>
      <c r="D210" s="31"/>
    </row>
    <row r="211" spans="1:4" s="11" customFormat="1" ht="18" customHeight="1" x14ac:dyDescent="0.25">
      <c r="A211" s="14"/>
      <c r="B211" s="12"/>
      <c r="C211" s="31"/>
      <c r="D211" s="31"/>
    </row>
    <row r="212" spans="1:4" s="11" customFormat="1" ht="18" customHeight="1" x14ac:dyDescent="0.25">
      <c r="A212" s="14"/>
      <c r="B212" s="12"/>
      <c r="C212" s="31"/>
      <c r="D212" s="31"/>
    </row>
    <row r="213" spans="1:4" s="11" customFormat="1" ht="18" customHeight="1" x14ac:dyDescent="0.25">
      <c r="A213" s="14"/>
      <c r="B213" s="12"/>
      <c r="C213" s="31"/>
      <c r="D213" s="31"/>
    </row>
    <row r="214" spans="1:4" s="11" customFormat="1" ht="18" customHeight="1" x14ac:dyDescent="0.25">
      <c r="A214" s="14"/>
      <c r="B214" s="12"/>
      <c r="C214" s="31"/>
      <c r="D214" s="31"/>
    </row>
    <row r="215" spans="1:4" s="11" customFormat="1" ht="18" customHeight="1" x14ac:dyDescent="0.25">
      <c r="A215" s="14"/>
      <c r="B215" s="12"/>
      <c r="C215" s="31"/>
      <c r="D215" s="31"/>
    </row>
    <row r="216" spans="1:4" s="11" customFormat="1" ht="18" customHeight="1" x14ac:dyDescent="0.25">
      <c r="A216" s="14"/>
      <c r="B216" s="12"/>
      <c r="C216" s="31"/>
      <c r="D216" s="31"/>
    </row>
    <row r="217" spans="1:4" s="11" customFormat="1" ht="18" customHeight="1" x14ac:dyDescent="0.25">
      <c r="A217" s="14"/>
      <c r="B217" s="12"/>
      <c r="C217" s="31"/>
      <c r="D217" s="31"/>
    </row>
    <row r="218" spans="1:4" s="11" customFormat="1" ht="18" customHeight="1" x14ac:dyDescent="0.25">
      <c r="A218" s="14"/>
      <c r="B218" s="12"/>
      <c r="C218" s="31"/>
      <c r="D218" s="31"/>
    </row>
    <row r="219" spans="1:4" ht="18" customHeight="1" x14ac:dyDescent="0.25"/>
    <row r="220" spans="1:4" ht="18" customHeight="1" x14ac:dyDescent="0.25"/>
    <row r="221" spans="1:4" ht="18" customHeight="1" x14ac:dyDescent="0.25"/>
    <row r="222" spans="1:4" ht="18" customHeight="1" x14ac:dyDescent="0.25"/>
    <row r="223" spans="1:4" ht="18" customHeight="1" x14ac:dyDescent="0.25"/>
    <row r="224" spans="1: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</sheetData>
  <mergeCells count="5">
    <mergeCell ref="A1:B1"/>
    <mergeCell ref="C7:D7"/>
    <mergeCell ref="A5:D5"/>
    <mergeCell ref="A3:D3"/>
    <mergeCell ref="C1:D1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98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5"/>
  <sheetViews>
    <sheetView tabSelected="1" workbookViewId="0">
      <selection activeCell="A9" sqref="A9"/>
    </sheetView>
  </sheetViews>
  <sheetFormatPr defaultRowHeight="20.100000000000001" customHeight="1" x14ac:dyDescent="0.25"/>
  <cols>
    <col min="1" max="1" width="49.28515625" style="102" bestFit="1" customWidth="1"/>
    <col min="2" max="2" width="10.140625" style="107" bestFit="1" customWidth="1"/>
    <col min="3" max="3" width="11.42578125" style="106" bestFit="1" customWidth="1"/>
    <col min="4" max="4" width="41.140625" style="106" bestFit="1" customWidth="1"/>
    <col min="5" max="5" width="11.28515625" style="108" bestFit="1" customWidth="1"/>
    <col min="6" max="6" width="41.140625" style="102" bestFit="1" customWidth="1"/>
    <col min="7" max="7" width="10.140625" style="106" bestFit="1" customWidth="1"/>
    <col min="8" max="8" width="11.42578125" style="106" bestFit="1" customWidth="1"/>
    <col min="9" max="9" width="10.140625" style="106" bestFit="1" customWidth="1"/>
    <col min="10" max="10" width="15.42578125" style="108" bestFit="1" customWidth="1"/>
    <col min="11" max="16384" width="9.140625" style="102"/>
  </cols>
  <sheetData>
    <row r="1" spans="1:10" s="100" customFormat="1" ht="20.100000000000001" customHeight="1" x14ac:dyDescent="0.25">
      <c r="A1" s="147" t="s">
        <v>434</v>
      </c>
      <c r="B1" s="147"/>
      <c r="C1" s="147"/>
      <c r="D1" s="96"/>
      <c r="E1" s="97"/>
      <c r="F1" s="98" t="s">
        <v>429</v>
      </c>
      <c r="G1" s="98"/>
      <c r="H1" s="99"/>
      <c r="I1" s="99"/>
      <c r="J1" s="99"/>
    </row>
    <row r="2" spans="1:10" ht="20.100000000000001" customHeight="1" x14ac:dyDescent="0.25">
      <c r="A2" s="157" t="s">
        <v>432</v>
      </c>
      <c r="B2" s="158"/>
      <c r="C2" s="158"/>
      <c r="D2" s="158"/>
      <c r="E2" s="158"/>
      <c r="F2" s="158"/>
      <c r="G2" s="101"/>
      <c r="H2" s="99"/>
      <c r="I2" s="99"/>
      <c r="J2" s="99"/>
    </row>
    <row r="3" spans="1:10" ht="20.100000000000001" customHeight="1" x14ac:dyDescent="0.25">
      <c r="A3" s="101"/>
      <c r="B3" s="103"/>
      <c r="C3" s="104"/>
      <c r="D3" s="104"/>
      <c r="E3" s="105"/>
      <c r="F3" s="101"/>
      <c r="G3" s="104"/>
      <c r="I3" s="104"/>
      <c r="J3" s="105"/>
    </row>
    <row r="4" spans="1:10" s="100" customFormat="1" ht="20.100000000000001" customHeight="1" x14ac:dyDescent="0.25">
      <c r="A4" s="157" t="s">
        <v>401</v>
      </c>
      <c r="B4" s="158"/>
      <c r="C4" s="158"/>
      <c r="D4" s="158"/>
      <c r="E4" s="158"/>
      <c r="F4" s="158"/>
      <c r="G4" s="101"/>
      <c r="H4" s="99"/>
      <c r="I4" s="99"/>
      <c r="J4" s="99"/>
    </row>
    <row r="5" spans="1:10" ht="20.100000000000001" customHeight="1" thickBot="1" x14ac:dyDescent="0.3"/>
    <row r="6" spans="1:10" ht="20.100000000000001" customHeight="1" x14ac:dyDescent="0.25">
      <c r="A6" s="148" t="s">
        <v>402</v>
      </c>
      <c r="B6" s="149"/>
      <c r="C6" s="149"/>
      <c r="D6" s="148" t="s">
        <v>403</v>
      </c>
      <c r="E6" s="150"/>
      <c r="F6" s="151"/>
      <c r="G6" s="102"/>
      <c r="H6" s="102"/>
      <c r="I6" s="102"/>
      <c r="J6" s="102"/>
    </row>
    <row r="7" spans="1:10" ht="20.100000000000001" customHeight="1" x14ac:dyDescent="0.25">
      <c r="A7" s="155" t="s">
        <v>404</v>
      </c>
      <c r="B7" s="152">
        <v>2019</v>
      </c>
      <c r="C7" s="153"/>
      <c r="D7" s="155" t="s">
        <v>405</v>
      </c>
      <c r="E7" s="152">
        <v>2019</v>
      </c>
      <c r="F7" s="154"/>
      <c r="G7" s="102"/>
      <c r="H7" s="102"/>
      <c r="I7" s="102"/>
      <c r="J7" s="102"/>
    </row>
    <row r="8" spans="1:10" ht="20.100000000000001" customHeight="1" thickBot="1" x14ac:dyDescent="0.3">
      <c r="A8" s="156"/>
      <c r="B8" s="109" t="s">
        <v>406</v>
      </c>
      <c r="C8" s="109" t="s">
        <v>407</v>
      </c>
      <c r="D8" s="156"/>
      <c r="E8" s="109" t="s">
        <v>406</v>
      </c>
      <c r="F8" s="125" t="s">
        <v>407</v>
      </c>
      <c r="G8" s="102"/>
      <c r="H8" s="102"/>
      <c r="I8" s="102"/>
      <c r="J8" s="102"/>
    </row>
    <row r="9" spans="1:10" ht="20.100000000000001" customHeight="1" x14ac:dyDescent="0.25">
      <c r="A9" s="110" t="s">
        <v>32</v>
      </c>
      <c r="B9" s="111"/>
      <c r="C9" s="111"/>
      <c r="D9" s="110" t="s">
        <v>74</v>
      </c>
      <c r="E9" s="111">
        <v>49842916</v>
      </c>
      <c r="F9" s="126">
        <v>61673188</v>
      </c>
      <c r="G9" s="102"/>
      <c r="H9" s="102"/>
      <c r="I9" s="102"/>
      <c r="J9" s="102"/>
    </row>
    <row r="10" spans="1:10" ht="20.100000000000001" customHeight="1" x14ac:dyDescent="0.25">
      <c r="A10" s="112" t="s">
        <v>34</v>
      </c>
      <c r="B10" s="113"/>
      <c r="C10" s="113"/>
      <c r="D10" s="112" t="s">
        <v>410</v>
      </c>
      <c r="E10" s="113">
        <v>10053943</v>
      </c>
      <c r="F10" s="127">
        <v>11123565</v>
      </c>
      <c r="G10" s="102"/>
      <c r="H10" s="102"/>
      <c r="I10" s="102"/>
      <c r="J10" s="102"/>
    </row>
    <row r="11" spans="1:10" ht="20.100000000000001" customHeight="1" x14ac:dyDescent="0.25">
      <c r="A11" s="112" t="s">
        <v>35</v>
      </c>
      <c r="B11" s="113">
        <v>13096013</v>
      </c>
      <c r="C11" s="113">
        <v>14160535</v>
      </c>
      <c r="D11" s="112" t="s">
        <v>24</v>
      </c>
      <c r="E11" s="113">
        <v>22273400</v>
      </c>
      <c r="F11" s="127">
        <v>22237326</v>
      </c>
      <c r="G11" s="102"/>
      <c r="H11" s="102"/>
      <c r="I11" s="102"/>
      <c r="J11" s="102"/>
    </row>
    <row r="12" spans="1:10" ht="20.100000000000001" customHeight="1" x14ac:dyDescent="0.25">
      <c r="A12" s="112" t="s">
        <v>37</v>
      </c>
      <c r="B12" s="113"/>
      <c r="C12" s="113"/>
      <c r="D12" s="112" t="s">
        <v>25</v>
      </c>
      <c r="E12" s="113"/>
      <c r="F12" s="127"/>
      <c r="G12" s="102"/>
      <c r="H12" s="102"/>
      <c r="I12" s="102"/>
      <c r="J12" s="102"/>
    </row>
    <row r="13" spans="1:10" ht="20.100000000000001" customHeight="1" x14ac:dyDescent="0.25">
      <c r="A13" s="112" t="s">
        <v>408</v>
      </c>
      <c r="B13" s="113">
        <v>640391</v>
      </c>
      <c r="C13" s="113">
        <v>632633</v>
      </c>
      <c r="D13" s="112" t="s">
        <v>411</v>
      </c>
      <c r="E13" s="113"/>
      <c r="F13" s="127"/>
      <c r="G13" s="102"/>
      <c r="H13" s="102"/>
      <c r="I13" s="102"/>
      <c r="J13" s="102"/>
    </row>
    <row r="14" spans="1:10" ht="20.100000000000001" customHeight="1" thickBot="1" x14ac:dyDescent="0.3">
      <c r="A14" s="114" t="s">
        <v>409</v>
      </c>
      <c r="B14" s="115">
        <v>73513855</v>
      </c>
      <c r="C14" s="115">
        <v>83823844</v>
      </c>
      <c r="D14" s="114" t="s">
        <v>409</v>
      </c>
      <c r="E14" s="115"/>
      <c r="F14" s="128"/>
      <c r="G14" s="102"/>
      <c r="H14" s="102"/>
      <c r="I14" s="102"/>
      <c r="J14" s="102"/>
    </row>
    <row r="15" spans="1:10" ht="20.100000000000001" customHeight="1" thickBot="1" x14ac:dyDescent="0.3">
      <c r="A15" s="116" t="s">
        <v>412</v>
      </c>
      <c r="B15" s="117">
        <f>SUM(B9:B14)</f>
        <v>87250259</v>
      </c>
      <c r="C15" s="117">
        <f t="shared" ref="C15" si="0">SUM(C9:C14)</f>
        <v>98617012</v>
      </c>
      <c r="D15" s="116" t="s">
        <v>413</v>
      </c>
      <c r="E15" s="117">
        <f>SUM(E9:E14)</f>
        <v>82170259</v>
      </c>
      <c r="F15" s="129">
        <f t="shared" ref="F15" si="1">SUM(F9:F14)</f>
        <v>95034079</v>
      </c>
      <c r="G15" s="102"/>
      <c r="H15" s="102"/>
      <c r="I15" s="102"/>
      <c r="J15" s="102"/>
    </row>
    <row r="16" spans="1:10" ht="20.100000000000001" customHeight="1" x14ac:dyDescent="0.25">
      <c r="A16" s="118"/>
      <c r="B16" s="111"/>
      <c r="C16" s="111"/>
      <c r="D16" s="118"/>
      <c r="E16" s="111"/>
      <c r="F16" s="126"/>
      <c r="G16" s="102"/>
      <c r="H16" s="102"/>
      <c r="I16" s="102"/>
      <c r="J16" s="102"/>
    </row>
    <row r="17" spans="1:10" ht="20.100000000000001" customHeight="1" x14ac:dyDescent="0.25">
      <c r="A17" s="112" t="s">
        <v>414</v>
      </c>
      <c r="B17" s="113"/>
      <c r="C17" s="113"/>
      <c r="D17" s="112" t="s">
        <v>415</v>
      </c>
      <c r="E17" s="113"/>
      <c r="F17" s="127"/>
      <c r="G17" s="102"/>
      <c r="H17" s="102"/>
      <c r="I17" s="102"/>
      <c r="J17" s="102"/>
    </row>
    <row r="18" spans="1:10" ht="20.100000000000001" customHeight="1" x14ac:dyDescent="0.25">
      <c r="A18" s="112" t="s">
        <v>33</v>
      </c>
      <c r="B18" s="113"/>
      <c r="C18" s="113"/>
      <c r="D18" s="112" t="s">
        <v>27</v>
      </c>
      <c r="E18" s="113">
        <v>4000000</v>
      </c>
      <c r="F18" s="127">
        <v>2832907</v>
      </c>
      <c r="G18" s="102"/>
      <c r="H18" s="102"/>
      <c r="I18" s="102"/>
      <c r="J18" s="102"/>
    </row>
    <row r="19" spans="1:10" ht="20.100000000000001" customHeight="1" x14ac:dyDescent="0.25">
      <c r="A19" s="112" t="s">
        <v>36</v>
      </c>
      <c r="B19" s="113"/>
      <c r="C19" s="113"/>
      <c r="D19" s="112" t="s">
        <v>417</v>
      </c>
      <c r="E19" s="113">
        <v>1080000</v>
      </c>
      <c r="F19" s="127">
        <v>750026</v>
      </c>
      <c r="G19" s="102"/>
      <c r="H19" s="102"/>
      <c r="I19" s="102"/>
      <c r="J19" s="102"/>
    </row>
    <row r="20" spans="1:10" ht="20.100000000000001" customHeight="1" x14ac:dyDescent="0.25">
      <c r="A20" s="112" t="s">
        <v>416</v>
      </c>
      <c r="B20" s="113"/>
      <c r="C20" s="113"/>
      <c r="D20" s="112" t="s">
        <v>418</v>
      </c>
      <c r="E20" s="113">
        <v>0</v>
      </c>
      <c r="F20" s="127"/>
      <c r="G20" s="102"/>
      <c r="H20" s="102"/>
      <c r="I20" s="102"/>
      <c r="J20" s="102"/>
    </row>
    <row r="21" spans="1:10" ht="20.100000000000001" customHeight="1" x14ac:dyDescent="0.25">
      <c r="A21" s="112" t="s">
        <v>408</v>
      </c>
      <c r="B21" s="113"/>
      <c r="C21" s="113"/>
      <c r="D21" s="112" t="s">
        <v>419</v>
      </c>
      <c r="E21" s="113">
        <v>0</v>
      </c>
      <c r="F21" s="127"/>
      <c r="G21" s="102"/>
      <c r="H21" s="102"/>
      <c r="I21" s="102"/>
      <c r="J21" s="102"/>
    </row>
    <row r="22" spans="1:10" ht="20.100000000000001" customHeight="1" thickBot="1" x14ac:dyDescent="0.3">
      <c r="A22" s="114"/>
      <c r="B22" s="115"/>
      <c r="C22" s="115"/>
      <c r="D22" s="114" t="s">
        <v>420</v>
      </c>
      <c r="E22" s="115"/>
      <c r="F22" s="128"/>
      <c r="G22" s="102"/>
      <c r="H22" s="102"/>
      <c r="I22" s="102"/>
      <c r="J22" s="102"/>
    </row>
    <row r="23" spans="1:10" ht="20.100000000000001" customHeight="1" thickBot="1" x14ac:dyDescent="0.3">
      <c r="A23" s="116" t="s">
        <v>421</v>
      </c>
      <c r="B23" s="117">
        <f>SUM(B18:B22)</f>
        <v>0</v>
      </c>
      <c r="C23" s="117">
        <f t="shared" ref="C23" si="2">SUM(C18:C22)</f>
        <v>0</v>
      </c>
      <c r="D23" s="116" t="s">
        <v>422</v>
      </c>
      <c r="E23" s="117">
        <f>SUM(E18:E22)</f>
        <v>5080000</v>
      </c>
      <c r="F23" s="129">
        <f t="shared" ref="F23" si="3">SUM(F18:F22)</f>
        <v>3582933</v>
      </c>
      <c r="G23" s="102"/>
      <c r="H23" s="102"/>
      <c r="I23" s="102"/>
      <c r="J23" s="102"/>
    </row>
    <row r="24" spans="1:10" ht="20.100000000000001" customHeight="1" thickBot="1" x14ac:dyDescent="0.3">
      <c r="A24" s="119"/>
      <c r="B24" s="120"/>
      <c r="C24" s="120"/>
      <c r="D24" s="119"/>
      <c r="E24" s="120"/>
      <c r="F24" s="130"/>
      <c r="G24" s="102"/>
      <c r="H24" s="102"/>
      <c r="I24" s="102"/>
      <c r="J24" s="102"/>
    </row>
    <row r="25" spans="1:10" ht="20.100000000000001" customHeight="1" thickBot="1" x14ac:dyDescent="0.3">
      <c r="A25" s="121" t="s">
        <v>423</v>
      </c>
      <c r="B25" s="122">
        <f>+B23+B15</f>
        <v>87250259</v>
      </c>
      <c r="C25" s="122">
        <f t="shared" ref="C25" si="4">+C23+C15</f>
        <v>98617012</v>
      </c>
      <c r="D25" s="121" t="s">
        <v>424</v>
      </c>
      <c r="E25" s="122">
        <f>+E23+E15</f>
        <v>87250259</v>
      </c>
      <c r="F25" s="131">
        <f t="shared" ref="F25" si="5">+F23+F15</f>
        <v>98617012</v>
      </c>
      <c r="G25" s="102"/>
      <c r="H25" s="102"/>
      <c r="I25" s="102"/>
      <c r="J25" s="102"/>
    </row>
  </sheetData>
  <mergeCells count="9">
    <mergeCell ref="A6:C6"/>
    <mergeCell ref="D6:F6"/>
    <mergeCell ref="B7:C7"/>
    <mergeCell ref="E7:F7"/>
    <mergeCell ref="A7:A8"/>
    <mergeCell ref="D7:D8"/>
    <mergeCell ref="A2:F2"/>
    <mergeCell ref="A4:F4"/>
    <mergeCell ref="A1:C1"/>
  </mergeCells>
  <pageMargins left="0.31496062992125984" right="0.31496062992125984" top="0.9448818897637796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számú </vt:lpstr>
      <vt:lpstr>2.sz Bevételek</vt:lpstr>
      <vt:lpstr>3.sz Kiadások</vt:lpstr>
      <vt:lpstr>4.sz. Műk és felh. ei.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2020-06-16T08:42:04Z</cp:lastPrinted>
  <dcterms:created xsi:type="dcterms:W3CDTF">2018-05-30T07:35:38Z</dcterms:created>
  <dcterms:modified xsi:type="dcterms:W3CDTF">2020-06-16T09:11:37Z</dcterms:modified>
</cp:coreProperties>
</file>